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Z:\Investor_Relations\13_Reporting\01_Consensus\2026\Q3 2026\website\"/>
    </mc:Choice>
  </mc:AlternateContent>
  <xr:revisionPtr revIDLastSave="0" documentId="8_{B23508E4-6158-4A1D-BAE0-D442DB02AC44}" xr6:coauthVersionLast="47" xr6:coauthVersionMax="47" xr10:uidLastSave="{00000000-0000-0000-0000-000000000000}"/>
  <bookViews>
    <workbookView xWindow="28680" yWindow="-120" windowWidth="29040" windowHeight="15720" activeTab="1" xr2:uid="{00000000-000D-0000-FFFF-FFFF00000000}"/>
  </bookViews>
  <sheets>
    <sheet name="Cover" sheetId="19" r:id="rId1"/>
    <sheet name="FY 2026-2028 Consensus Report" sheetId="2" r:id="rId2"/>
    <sheet name="Disclaimer" sheetId="2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Disclaimer!____div1</definedName>
    <definedName name="____div1">[0]!____div1</definedName>
    <definedName name="____eps96">#REF!</definedName>
    <definedName name="____eps97">#REF!</definedName>
    <definedName name="____eps98">#REF!</definedName>
    <definedName name="___div1" localSheetId="2">Disclaimer!___div1</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 localSheetId="2">Disclaimer!___Q22005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hidden="1">#REF!</definedName>
    <definedName name="__123Graph_CBSYSASST" hidden="1">[5]interv!$C$39:$K$39</definedName>
    <definedName name="__123Graph_CHUIDIGE" hidden="1">#REF!</definedName>
    <definedName name="__123Graph_CRESCOV" hidden="1">[5]fiscout!$I$146:$I$166</definedName>
    <definedName name="__123Graph_D" hidden="1">#REF!</definedName>
    <definedName name="__123Graph_DHUIDIGE" hidden="1">#REF!</definedName>
    <definedName name="__123Graph_E" hidden="1">#REF!</definedName>
    <definedName name="__123Graph_EHUIDIGE" hidden="1">#REF!</definedName>
    <definedName name="__123Graph_F"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Disclaimer!__div1</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 localSheetId="2">Disclaimer!__Q22005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hidden="1">#REF!</definedName>
    <definedName name="_bdm.1D50AEEE354344F5A7ECBA28E22A0BB5.edm" hidden="1" xml:space="preserve">                    [12]LEGACY!$A:$IV</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hidden="1">#REF!</definedName>
    <definedName name="_bdm.603235E6786345C48EBC0822EDD38EC3.edm" hidden="1" xml:space="preserve">                    [12]LEGACY!$A:$IV</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hidden="1">#REF!</definedName>
    <definedName name="_bdm.8B20ED217BE843BBA006C48B17813E45.edm" hidden="1" xml:space="preserve">                    [12]LEGACY!$A:$IV</definedName>
    <definedName name="_bdm.8EE00745DC5449888901EE1C756DD2C3.edm" hidden="1">#REF!</definedName>
    <definedName name="_bdm.939271ECB2DF444F9BF6099EA8CEB188.edm" hidden="1" xml:space="preserve">                    '[12]Income Statement'!$A:$IV</definedName>
    <definedName name="_bdm.97CBD980100245B281AAB0853DDBF214.edm"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 localSheetId="2">Disclaimer!_Q22005</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 localSheetId="2">New Achieved [18]profit!$Q$1:$Z$11</definedName>
    <definedName name="_tab2">OECD2004 ____div1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Disclaimer!a</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 localSheetId="2">Disclaimer!Armin</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Disclaimer!bal</definedName>
    <definedName name="bal">[0]!bal</definedName>
    <definedName name="Bal00">'[33]BALOISE 2001'!$A$1:$J$184</definedName>
    <definedName name="Balance_sheet">#REF!</definedName>
    <definedName name="Balchar99">[33]BALCHART!$A$1:$E$107</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hidden="1">#REF!</definedName>
    <definedName name="BLPH10"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"WIREUK"</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 localSheetId="2">Disclaimer!eee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Disclaimer!ExcelPath</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hidden="1">#REF!</definedName>
    <definedName name="gls_ACT_FORM_OFFSET" hidden="1">#REF!</definedName>
    <definedName name="gls_AnalystEmpNoHeading" hidden="1">#REF!</definedName>
    <definedName name="gls_AnalystNameHeading" hidden="1">#REF!</definedName>
    <definedName name="gls_EST_FORM_OFFSET" hidden="1">#REF!</definedName>
    <definedName name="gls_EXTERNAL_COL_REF" hidden="1">#REF!</definedName>
    <definedName name="gls_FIRST_ITEM" hidden="1">#REF!</definedName>
    <definedName name="gls_FIRST_PK" hidden="1">#REF!</definedName>
    <definedName name="gls_FIRST_ROWMULT" hidden="1">#REF!</definedName>
    <definedName name="gls_FIRST_UNITS" hidden="1">#REF!</definedName>
    <definedName name="gls_FIXED_NAMES" hidden="1">#REF!</definedName>
    <definedName name="gls_FONT_STATUS" hidden="1">#REF!</definedName>
    <definedName name="gls_GenAccountingConvention" hidden="1">#REF!</definedName>
    <definedName name="gls_GenCompany" hidden="1">#REF!</definedName>
    <definedName name="gls_GenCompanyInfo" hidden="1">#REF!</definedName>
    <definedName name="gls_GenCountry" hidden="1">#REF!</definedName>
    <definedName name="gls_GenCurrency" hidden="1">#REF!</definedName>
    <definedName name="gls_GenCurrencyMultiplier" hidden="1">#REF!</definedName>
    <definedName name="gls_GenEnterCompInfo" hidden="1">#REF!</definedName>
    <definedName name="gls_GenLastPriceTargetRevised" hidden="1">#REF!</definedName>
    <definedName name="gls_GenLastPublished" hidden="1">#REF!</definedName>
    <definedName name="gls_GenLastRecRevised" hidden="1">#REF!</definedName>
    <definedName name="gls_GenMainInfo" hidden="1">#REF!</definedName>
    <definedName name="gls_GenProfile" hidden="1">#REF!</definedName>
    <definedName name="gls_GenRecComment" hidden="1">#REF!</definedName>
    <definedName name="gls_GenSheetVersion" hidden="1">#REF!</definedName>
    <definedName name="gls_genStockCore" hidden="1">#REF!</definedName>
    <definedName name="gls_genStockRec" hidden="1">#REF!</definedName>
    <definedName name="gls_GenTargetCurrency" hidden="1">#REF!</definedName>
    <definedName name="gls_IssuedStockClassHeading" hidden="1">#REF!</definedName>
    <definedName name="gls_IssuedStockCodeHeading" hidden="1">#REF!</definedName>
    <definedName name="gls_IssuedStockFreeFloatHeading" hidden="1">#REF!</definedName>
    <definedName name="gls_KEY_DATA" hidden="1">#REF!</definedName>
    <definedName name="gls_KEY_VALUE" hidden="1">#REF!</definedName>
    <definedName name="gls_PERIOD_CODE" hidden="1">#REF!</definedName>
    <definedName name="gls_PERIOD_INDICATOR" hidden="1">#REF!</definedName>
    <definedName name="gls_PERIOD_PARENT_OR_CONSOL" hidden="1">#REF!</definedName>
    <definedName name="gls_PERIOD_TYPE" hidden="1">#REF!</definedName>
    <definedName name="gls_PrincipalStockClass" hidden="1">#REF!</definedName>
    <definedName name="gls_ShareholderClassHeading" hidden="1">#REF!</definedName>
    <definedName name="gls_ShareholderHolding" hidden="1">#REF!</definedName>
    <definedName name="gls_ShareholderHoldingHeading" hidden="1">#REF!</definedName>
    <definedName name="gls_ShareholderName" hidden="1">#REF!</definedName>
    <definedName name="gls_ShareholderNameHeading" hidden="1">#REF!</definedName>
    <definedName name="gls_ShareholdingName" hidden="1">#REF!</definedName>
    <definedName name="gls_SPARE_YEARS" hidden="1">#REF!</definedName>
    <definedName name="gls_START_FORMULA_OVERRIDEABLE" hidden="1">#REF!</definedName>
    <definedName name="gls_START_LOCAL_NAMES" hidden="1">#REF!</definedName>
    <definedName name="gls_START_PERIOD_CURRENCY" hidden="1">#REF!</definedName>
    <definedName name="gls_START_STATUS" hidden="1">#REF!</definedName>
    <definedName name="gls_START_USER_STATUS" hidden="1">#REF!</definedName>
    <definedName name="gls_START_VALIDATION" hidden="1">#REF!</definedName>
    <definedName name="gls_START_WHAT" hidden="1">#REF!</definedName>
    <definedName name="gls_START_YEAR" hidden="1">#REF!</definedName>
    <definedName name="gls_TEMP_PERIOD_CODE" hidden="1">#REF!</definedName>
    <definedName name="gls_YEAR_AE_CONTROL" hidden="1">#REF!</definedName>
    <definedName name="gls_YEAR_END_ROW"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Disclaimer!gsfd</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 localSheetId="2">Disclaimer!hello</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 localSheetId="2">New Achieved [18]profit!$Q$1:$Z$11</definedName>
    <definedName name="HSBCTbl_Table1">OECD2004 Achieved [18]profit!$Q$1:$Z$11</definedName>
    <definedName name="HTML" localSheetId="2" hidden="1">{"'Sheet1'!$A$1:$H$145"}</definedName>
    <definedName name="HTML" hidden="1">{"'Sheet1'!$A$1:$H$145"}</definedName>
    <definedName name="HTML_CodePage" hidden="1">1252</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 localSheetId="2">Disclaimer!InfoNext</definedName>
    <definedName name="InfoNext">[0]!InfoNext</definedName>
    <definedName name="InfoPrev" localSheetId="2">Disclaimer!InfoPrev</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2" hidden="1">{"'credit'!$A$1:$Z$66"}</definedName>
    <definedName name="klhhk" hidden="1">{"'credit'!$A$1:$Z$66"}</definedName>
    <definedName name="KRIT03" localSheetId="2">Disclaimer!KRIT03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 localSheetId="2">Disclaimer!mw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rdea">New Achieved [18]profit!$Q$1:$Z$11</definedName>
    <definedName name="Nordea2">New Achieved [18]profit!$Q$1:$Z$11</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 localSheetId="2">Disclaimer!nothing</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Disclaimer!pl</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0">Cover!$A$1:$Q$24</definedName>
    <definedName name="_xlnm.Print_Area" localSheetId="1">'FY 2026-2028 Consensus Report'!$A$1:$R$34</definedName>
    <definedName name="_xlnm.Print_Area">[61]A!$P$39:$Y$46</definedName>
    <definedName name="Print_Area_MI">[62]BARCLAYS.XLS!#REF!</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'FY 2026-2028 Consensus Report'!$B$7:$F$29</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Disclaimer!rank_by_comb_ratio</definedName>
    <definedName name="rank_by_comb_ratio">[0]!rank_by_comb_ratio</definedName>
    <definedName name="rank_by_cr_rfr" localSheetId="2">Disclaimer!rank_by_cr_rfr</definedName>
    <definedName name="rank_by_cr_rfr">[0]!rank_by_cr_rfr</definedName>
    <definedName name="rank_by_decline_rfr" localSheetId="2">Disclaimer!rank_by_decline_rfr</definedName>
    <definedName name="rank_by_decline_rfr">[0]!rank_by_decline_rfr</definedName>
    <definedName name="rank_by_embvalue" localSheetId="2">Disclaimer!rank_by_embvalue</definedName>
    <definedName name="rank_by_embvalue">[0]!rank_by_embvalue</definedName>
    <definedName name="rank_by_mktcap" localSheetId="2">Disclaimer!rank_by_mktcap</definedName>
    <definedName name="rank_by_mktcap">[0]!rank_by_mktcap</definedName>
    <definedName name="rank_by_name" localSheetId="2">Disclaimer!rank_by_name</definedName>
    <definedName name="rank_by_name">[0]!rank_by_name</definedName>
    <definedName name="rank_by_nav" localSheetId="2">Disclaimer!rank_by_nav</definedName>
    <definedName name="rank_by_nav">[0]!rank_by_nav</definedName>
    <definedName name="rank_by_rise_returns" localSheetId="2">Disclaimer!rank_by_rise_returns</definedName>
    <definedName name="rank_by_rise_returns">[0]!rank_by_rise_returns</definedName>
    <definedName name="rank_by_rise_rfr" localSheetId="2">Disclaimer!rank_by_rise_rfr</definedName>
    <definedName name="rank_by_rise_rfr">[0]!rank_by_rise_rfr</definedName>
    <definedName name="rank_by_structvalue" localSheetId="2">Disclaimer!rank_by_structvalue</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 localSheetId="2">Disclaimer!sum</definedName>
    <definedName name="sum">[0]!Super</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 localSheetId="2">Disclaimer!try</definedName>
    <definedName name="try">[0]!tt</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hidden="1">#REF!</definedName>
    <definedName name="Unreal_gains_cred">#REF!</definedName>
    <definedName name="Update_Bal_Data" localSheetId="2">Disclaimer!Update_Bal_Data</definedName>
    <definedName name="Update_Bal_Data">[0]!Update_Bal_Data2</definedName>
    <definedName name="Update_Bal_Data2" localSheetId="2">Disclaimer!Update_Bal_Data2</definedName>
    <definedName name="Update_Bal_Data2">[0]!Update_PL_Data</definedName>
    <definedName name="Update_PL_Data" localSheetId="2">Disclaimer!Update_PL_Data</definedName>
    <definedName name="Update_PL_Data">[0]!updated</definedName>
    <definedName name="updated">[51]texposure!$B$235</definedName>
    <definedName name="US_EUR_rate">"e"</definedName>
    <definedName name="usbs"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Disclaimer!www</definedName>
    <definedName name="www">[0]!wwwwwwwwwww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8" i="2" l="1"/>
  <c r="O28" i="2"/>
  <c r="N28" i="2"/>
  <c r="M28" i="2"/>
  <c r="K28" i="2"/>
  <c r="J28" i="2"/>
  <c r="I28" i="2"/>
  <c r="H28" i="2"/>
  <c r="F28" i="2"/>
  <c r="E28" i="2"/>
  <c r="D28" i="2"/>
  <c r="C28" i="2"/>
  <c r="P25" i="2"/>
  <c r="O25" i="2"/>
  <c r="N25" i="2"/>
  <c r="M25" i="2"/>
  <c r="K25" i="2"/>
  <c r="J25" i="2"/>
  <c r="I25" i="2"/>
  <c r="H25" i="2"/>
  <c r="F25" i="2"/>
  <c r="E25" i="2"/>
  <c r="D25" i="2"/>
  <c r="C25" i="2"/>
  <c r="P24" i="2"/>
  <c r="O24" i="2"/>
  <c r="N24" i="2"/>
  <c r="M24" i="2"/>
  <c r="K24" i="2"/>
  <c r="J24" i="2"/>
  <c r="I24" i="2"/>
  <c r="H24" i="2"/>
  <c r="F24" i="2"/>
  <c r="E24" i="2"/>
  <c r="D24" i="2"/>
  <c r="C24" i="2"/>
  <c r="P23" i="2"/>
  <c r="O23" i="2"/>
  <c r="N23" i="2"/>
  <c r="M23" i="2"/>
  <c r="K23" i="2"/>
  <c r="J23" i="2"/>
  <c r="I23" i="2"/>
  <c r="H23" i="2"/>
  <c r="F23" i="2"/>
  <c r="E23" i="2"/>
  <c r="D23" i="2"/>
  <c r="C23" i="2"/>
  <c r="P22" i="2"/>
  <c r="O22" i="2"/>
  <c r="N22" i="2"/>
  <c r="M22" i="2"/>
  <c r="K22" i="2"/>
  <c r="J22" i="2"/>
  <c r="I22" i="2"/>
  <c r="H22" i="2"/>
  <c r="F22" i="2"/>
  <c r="E22" i="2"/>
  <c r="D22" i="2"/>
  <c r="C22" i="2"/>
  <c r="P21" i="2"/>
  <c r="O21" i="2"/>
  <c r="N21" i="2"/>
  <c r="M21" i="2"/>
  <c r="K21" i="2"/>
  <c r="J21" i="2"/>
  <c r="I21" i="2"/>
  <c r="H21" i="2"/>
  <c r="F21" i="2"/>
  <c r="E21" i="2"/>
  <c r="D21" i="2"/>
  <c r="C21" i="2"/>
  <c r="P18" i="2"/>
  <c r="P17" i="2"/>
  <c r="P16" i="2"/>
  <c r="P15" i="2"/>
  <c r="P14" i="2"/>
  <c r="P13" i="2"/>
  <c r="P12" i="2"/>
  <c r="P11" i="2"/>
  <c r="P10" i="2"/>
  <c r="P9" i="2"/>
  <c r="O18" i="2"/>
  <c r="N18" i="2"/>
  <c r="M18" i="2"/>
  <c r="O17" i="2"/>
  <c r="N17" i="2"/>
  <c r="M17" i="2"/>
  <c r="O16" i="2"/>
  <c r="N16" i="2"/>
  <c r="M16" i="2"/>
  <c r="O15" i="2"/>
  <c r="N15" i="2"/>
  <c r="M15" i="2"/>
  <c r="O14" i="2"/>
  <c r="N14" i="2"/>
  <c r="M14" i="2"/>
  <c r="O13" i="2"/>
  <c r="N13" i="2"/>
  <c r="M13" i="2"/>
  <c r="O12" i="2"/>
  <c r="N12" i="2"/>
  <c r="M12" i="2"/>
  <c r="O11" i="2"/>
  <c r="N11" i="2"/>
  <c r="M11" i="2"/>
  <c r="O10" i="2"/>
  <c r="N10" i="2"/>
  <c r="M10" i="2"/>
  <c r="O9" i="2"/>
  <c r="N9" i="2"/>
  <c r="M9" i="2"/>
  <c r="K18" i="2"/>
  <c r="K17" i="2"/>
  <c r="K16" i="2"/>
  <c r="K15" i="2"/>
  <c r="K14" i="2"/>
  <c r="K13" i="2"/>
  <c r="K12" i="2"/>
  <c r="K11" i="2"/>
  <c r="K10" i="2"/>
  <c r="K9" i="2"/>
  <c r="J18" i="2"/>
  <c r="I18" i="2"/>
  <c r="H18" i="2"/>
  <c r="J17" i="2"/>
  <c r="I17" i="2"/>
  <c r="H17" i="2"/>
  <c r="J16" i="2"/>
  <c r="I16" i="2"/>
  <c r="H16" i="2"/>
  <c r="J15" i="2"/>
  <c r="I15" i="2"/>
  <c r="H15" i="2"/>
  <c r="J14" i="2"/>
  <c r="I14" i="2"/>
  <c r="H14" i="2"/>
  <c r="J13" i="2"/>
  <c r="I13" i="2"/>
  <c r="H13" i="2"/>
  <c r="J12" i="2"/>
  <c r="I12" i="2"/>
  <c r="H12" i="2"/>
  <c r="J11" i="2"/>
  <c r="I11" i="2"/>
  <c r="H11" i="2"/>
  <c r="J10" i="2"/>
  <c r="I10" i="2"/>
  <c r="H10" i="2"/>
  <c r="J9" i="2"/>
  <c r="I9" i="2"/>
  <c r="H9" i="2"/>
  <c r="F18" i="2"/>
  <c r="F17" i="2"/>
  <c r="F16" i="2"/>
  <c r="F15" i="2"/>
  <c r="F14" i="2"/>
  <c r="F13" i="2"/>
  <c r="F12" i="2"/>
  <c r="F11" i="2"/>
  <c r="F10" i="2"/>
  <c r="F9" i="2"/>
  <c r="E18" i="2"/>
  <c r="D18" i="2"/>
  <c r="C18" i="2"/>
  <c r="E17" i="2"/>
  <c r="D17" i="2"/>
  <c r="C17" i="2"/>
  <c r="E16" i="2"/>
  <c r="D16" i="2"/>
  <c r="C16" i="2"/>
  <c r="E15" i="2"/>
  <c r="D15" i="2"/>
  <c r="C15" i="2"/>
  <c r="E14" i="2"/>
  <c r="D14" i="2"/>
  <c r="C14" i="2"/>
  <c r="E13" i="2"/>
  <c r="D13" i="2"/>
  <c r="C13" i="2"/>
  <c r="E12" i="2"/>
  <c r="D12" i="2"/>
  <c r="C12" i="2"/>
  <c r="E11" i="2"/>
  <c r="D11" i="2"/>
  <c r="C11" i="2"/>
  <c r="E10" i="2"/>
  <c r="D10" i="2"/>
  <c r="C10" i="2"/>
  <c r="E9" i="2"/>
  <c r="D9" i="2"/>
  <c r="C9" i="2"/>
</calcChain>
</file>

<file path=xl/sharedStrings.xml><?xml version="1.0" encoding="utf-8"?>
<sst xmlns="http://schemas.openxmlformats.org/spreadsheetml/2006/main" count="40" uniqueCount="32">
  <si>
    <t>Compensation and benefits</t>
  </si>
  <si>
    <t>General and administrative expenses</t>
  </si>
  <si>
    <t>Net flows (in € bn.)</t>
  </si>
  <si>
    <t>Efficiency Ratios</t>
  </si>
  <si>
    <t># est.</t>
  </si>
  <si>
    <t>P&amp;L (in € m)</t>
  </si>
  <si>
    <t>Tax Rate</t>
  </si>
  <si>
    <t>Management fee margin (in bps)</t>
  </si>
  <si>
    <t>Assets under management (at period end, in € bn.)</t>
  </si>
  <si>
    <t>Resources / KPIs</t>
  </si>
  <si>
    <t>Per share data</t>
  </si>
  <si>
    <t xml:space="preserve">Total net revenues </t>
  </si>
  <si>
    <t>Total noninterest expenses</t>
  </si>
  <si>
    <t>Profit before tax</t>
  </si>
  <si>
    <t>Net income</t>
  </si>
  <si>
    <t>CIR</t>
  </si>
  <si>
    <t>EPS (in €)</t>
  </si>
  <si>
    <t>Minimum</t>
  </si>
  <si>
    <t>Maximum</t>
  </si>
  <si>
    <t>Average</t>
  </si>
  <si>
    <t>Management Fees and other recurring revenues</t>
  </si>
  <si>
    <t xml:space="preserve">Performance &amp; Transaction Fees </t>
  </si>
  <si>
    <t>Other Revenues</t>
  </si>
  <si>
    <t>Consensus Report - DWS Group</t>
  </si>
  <si>
    <t>Kosten</t>
  </si>
  <si>
    <t>Dividend per share (in €)</t>
  </si>
  <si>
    <t>FY 2026E</t>
  </si>
  <si>
    <t>FY 2027E</t>
  </si>
  <si>
    <t>FY 2028E</t>
  </si>
  <si>
    <t>Long-term Net flows (in € bn.)</t>
  </si>
  <si>
    <t>Annualized net flows (% of BoP AuM)</t>
  </si>
  <si>
    <t>October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</si>
</sst>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0\ ;\(#,##0\)\ ;\ 0\ "/>
    <numFmt numFmtId="166" formatCode="0.0\ %;\(0.0\)\ %"/>
    <numFmt numFmtId="167" formatCode="#,##0.0_);\(#,##0.0\);\-_);@_)"/>
    <numFmt numFmtId="168" formatCode="[Red]&quot;Err&quot;;[Red]&quot;Err&quot;;[Blue]&quot;OK&quot;"/>
    <numFmt numFmtId="169" formatCode="#,##0_);[Red]\(#,##0\);&quot;-&quot;_);[Red]&quot;Err-&quot;@"/>
    <numFmt numFmtId="170" formatCode="#,##0.0\ ;\(#,##0.0\)\ ;\ 0.0\ "/>
    <numFmt numFmtId="171" formatCode="&quot;€ &quot;#,##0.00\ ;&quot;€ &quot;\(#,##0.00\)"/>
    <numFmt numFmtId="172" formatCode="0.0%"/>
    <numFmt numFmtId="173" formatCode="0.0%;\(0.0\)%"/>
    <numFmt numFmtId="174" formatCode="[$-409]mmmm\ d\,\ yyyy;@"/>
  </numFmts>
  <fonts count="40"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1"/>
      <color theme="1"/>
      <name val="Arial"/>
      <family val="2"/>
    </font>
    <font>
      <sz val="11"/>
      <color indexed="55"/>
      <name val="Arial"/>
      <family val="2"/>
    </font>
    <font>
      <sz val="16"/>
      <color rgb="FF0018A8"/>
      <name val="Arial"/>
      <family val="2"/>
    </font>
    <font>
      <sz val="18"/>
      <color theme="5"/>
      <name val="Arial"/>
      <family val="2"/>
    </font>
    <font>
      <sz val="18"/>
      <color indexed="55"/>
      <name val="Arial"/>
      <family val="2"/>
    </font>
    <font>
      <sz val="8"/>
      <color rgb="FFFF0000"/>
      <name val="Arial"/>
      <family val="2"/>
    </font>
    <font>
      <b/>
      <sz val="10"/>
      <color theme="5"/>
      <name val="Arial"/>
      <family val="2"/>
    </font>
    <font>
      <sz val="9"/>
      <color theme="0" tint="-0.499984740745262"/>
      <name val="Arial"/>
      <family val="2"/>
    </font>
    <font>
      <i/>
      <sz val="9"/>
      <color theme="0" tint="-0.499984740745262"/>
      <name val="Arial"/>
      <family val="2"/>
    </font>
    <font>
      <b/>
      <i/>
      <sz val="10"/>
      <color theme="5"/>
      <name val="Arial"/>
      <family val="2"/>
    </font>
    <font>
      <sz val="10"/>
      <color theme="5"/>
      <name val="Arial"/>
      <family val="2"/>
    </font>
    <font>
      <sz val="10"/>
      <color indexed="55"/>
      <name val="Arial"/>
      <family val="2"/>
    </font>
    <font>
      <i/>
      <sz val="11"/>
      <color indexed="55"/>
      <name val="Arial"/>
      <family val="2"/>
    </font>
    <font>
      <i/>
      <sz val="11"/>
      <color theme="1"/>
      <name val="Arial"/>
      <family val="2"/>
    </font>
    <font>
      <i/>
      <sz val="18"/>
      <color indexed="55"/>
      <name val="Arial"/>
      <family val="2"/>
    </font>
    <font>
      <b/>
      <sz val="9"/>
      <color theme="5"/>
      <name val="Arial"/>
      <family val="2"/>
    </font>
    <font>
      <b/>
      <i/>
      <sz val="9"/>
      <color theme="5"/>
      <name val="Arial"/>
      <family val="2"/>
    </font>
    <font>
      <sz val="10"/>
      <color theme="0"/>
      <name val="Arial"/>
      <family val="2"/>
    </font>
    <font>
      <i/>
      <sz val="10"/>
      <color theme="0"/>
      <name val="Arial"/>
      <family val="2"/>
    </font>
    <font>
      <sz val="10"/>
      <color theme="0" tint="-0.499984740745262"/>
      <name val="Arial"/>
      <family val="2"/>
    </font>
    <font>
      <sz val="10"/>
      <color indexed="18"/>
      <name val="Arial"/>
      <family val="2"/>
    </font>
    <font>
      <sz val="12"/>
      <color indexed="63"/>
      <name val="Arial"/>
      <family val="2"/>
    </font>
    <font>
      <sz val="9"/>
      <color indexed="55"/>
      <name val="Arial"/>
      <family val="2"/>
    </font>
    <font>
      <i/>
      <sz val="10"/>
      <color indexed="55"/>
      <name val="Arial"/>
      <family val="2"/>
    </font>
    <font>
      <sz val="10"/>
      <color rgb="FFFF0000"/>
      <name val="Arial"/>
      <family val="2"/>
    </font>
    <font>
      <i/>
      <sz val="10"/>
      <color rgb="FFFF0000"/>
      <name val="Arial"/>
      <family val="2"/>
    </font>
    <font>
      <b/>
      <sz val="10"/>
      <name val="Arial"/>
      <family val="2"/>
    </font>
    <font>
      <i/>
      <sz val="9"/>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31">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style="thin">
        <color indexed="23"/>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theme="0"/>
      </left>
      <right style="thick">
        <color indexed="9"/>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medium">
        <color theme="5"/>
      </top>
      <bottom style="medium">
        <color theme="5"/>
      </bottom>
      <diagonal/>
    </border>
    <border>
      <left style="thick">
        <color theme="0"/>
      </left>
      <right style="thick">
        <color indexed="9"/>
      </right>
      <top style="medium">
        <color theme="5"/>
      </top>
      <bottom/>
      <diagonal/>
    </border>
    <border>
      <left style="thick">
        <color indexed="9"/>
      </left>
      <right/>
      <top/>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thin">
        <color indexed="23"/>
      </bottom>
      <diagonal/>
    </border>
    <border>
      <left style="thick">
        <color theme="0"/>
      </left>
      <right style="thick">
        <color indexed="9"/>
      </right>
      <top style="medium">
        <color theme="5"/>
      </top>
      <bottom style="medium">
        <color theme="5"/>
      </bottom>
      <diagonal/>
    </border>
    <border>
      <left/>
      <right style="thick">
        <color indexed="9"/>
      </right>
      <top style="medium">
        <color theme="5"/>
      </top>
      <bottom style="medium">
        <color theme="5"/>
      </bottom>
      <diagonal/>
    </border>
    <border>
      <left style="thick">
        <color indexed="9"/>
      </left>
      <right style="thick">
        <color indexed="9"/>
      </right>
      <top style="thin">
        <color theme="0" tint="-0.499984740745262"/>
      </top>
      <bottom/>
      <diagonal/>
    </border>
    <border>
      <left style="thick">
        <color indexed="9"/>
      </left>
      <right style="thick">
        <color indexed="9"/>
      </right>
      <top style="thick">
        <color indexed="9"/>
      </top>
      <bottom style="thin">
        <color indexed="23"/>
      </bottom>
      <diagonal/>
    </border>
    <border>
      <left style="thick">
        <color indexed="9"/>
      </left>
      <right style="thick">
        <color indexed="9"/>
      </right>
      <top style="thin">
        <color theme="0" tint="-0.499984740745262"/>
      </top>
      <bottom style="medium">
        <color theme="5"/>
      </bottom>
      <diagonal/>
    </border>
    <border>
      <left style="thick">
        <color theme="0"/>
      </left>
      <right/>
      <top style="thick">
        <color theme="0"/>
      </top>
      <bottom style="thick">
        <color theme="0"/>
      </bottom>
      <diagonal/>
    </border>
    <border>
      <left style="thick">
        <color indexed="9"/>
      </left>
      <right/>
      <top style="thin">
        <color indexed="23"/>
      </top>
      <bottom/>
      <diagonal/>
    </border>
    <border>
      <left/>
      <right style="thick">
        <color theme="0"/>
      </right>
      <top/>
      <bottom style="thick">
        <color theme="0"/>
      </bottom>
      <diagonal/>
    </border>
    <border>
      <left/>
      <right style="thick">
        <color theme="0"/>
      </right>
      <top style="thick">
        <color theme="0"/>
      </top>
      <bottom style="thick">
        <color theme="0"/>
      </bottom>
      <diagonal/>
    </border>
    <border>
      <left/>
      <right style="thick">
        <color theme="0"/>
      </right>
      <top/>
      <bottom style="thin">
        <color indexed="23"/>
      </bottom>
      <diagonal/>
    </border>
    <border>
      <left/>
      <right style="thick">
        <color theme="0"/>
      </right>
      <top style="thick">
        <color theme="0"/>
      </top>
      <bottom/>
      <diagonal/>
    </border>
    <border>
      <left/>
      <right/>
      <top style="thin">
        <color indexed="23"/>
      </top>
      <bottom style="thin">
        <color indexed="23"/>
      </bottom>
      <diagonal/>
    </border>
  </borders>
  <cellStyleXfs count="52">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67" fontId="7" fillId="0" borderId="0"/>
    <xf numFmtId="9" fontId="2" fillId="0" borderId="0" applyFont="0" applyFill="0" applyBorder="0" applyAlignment="0" applyProtection="0"/>
    <xf numFmtId="0" fontId="3" fillId="0" borderId="0"/>
    <xf numFmtId="49" fontId="8" fillId="3" borderId="11">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68" fontId="1" fillId="0" borderId="0">
      <alignment vertical="center"/>
    </xf>
    <xf numFmtId="0" fontId="4" fillId="0" borderId="0"/>
    <xf numFmtId="0" fontId="11" fillId="0" borderId="0"/>
    <xf numFmtId="0" fontId="5" fillId="5" borderId="11">
      <alignment vertical="center"/>
    </xf>
    <xf numFmtId="0" fontId="3" fillId="0" borderId="0"/>
    <xf numFmtId="169" fontId="8" fillId="3" borderId="11">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113">
    <xf numFmtId="0" fontId="0" fillId="0" borderId="0" xfId="0"/>
    <xf numFmtId="0" fontId="0" fillId="2" borderId="0" xfId="0" applyFill="1"/>
    <xf numFmtId="0" fontId="13" fillId="0" borderId="0" xfId="3" applyFont="1" applyAlignment="1">
      <alignment horizontal="left" wrapText="1"/>
    </xf>
    <xf numFmtId="0" fontId="13" fillId="0" borderId="0" xfId="3" applyFont="1" applyAlignment="1">
      <alignment horizontal="right" wrapText="1"/>
    </xf>
    <xf numFmtId="0" fontId="15" fillId="0" borderId="3" xfId="2" applyFont="1" applyBorder="1" applyAlignment="1">
      <alignment horizontal="left"/>
    </xf>
    <xf numFmtId="0" fontId="16" fillId="0" borderId="3" xfId="2" applyFont="1" applyBorder="1" applyAlignment="1">
      <alignment horizontal="left"/>
    </xf>
    <xf numFmtId="171" fontId="17" fillId="0" borderId="15" xfId="2" applyNumberFormat="1" applyFont="1" applyBorder="1" applyAlignment="1">
      <alignment horizontal="left" vertical="center"/>
    </xf>
    <xf numFmtId="0" fontId="16" fillId="0" borderId="4" xfId="2" applyFont="1" applyBorder="1" applyAlignment="1">
      <alignment horizontal="left"/>
    </xf>
    <xf numFmtId="0" fontId="13" fillId="0" borderId="0" xfId="2" applyFont="1" applyAlignment="1">
      <alignment wrapText="1"/>
    </xf>
    <xf numFmtId="0" fontId="18" fillId="0" borderId="5" xfId="2" quotePrefix="1" applyFont="1" applyBorder="1" applyAlignment="1">
      <alignment horizontal="left"/>
    </xf>
    <xf numFmtId="165" fontId="4" fillId="0" borderId="10" xfId="4" quotePrefix="1" applyNumberFormat="1" applyFont="1" applyBorder="1" applyAlignment="1">
      <alignment horizontal="right"/>
    </xf>
    <xf numFmtId="0" fontId="19" fillId="0" borderId="0" xfId="2" quotePrefix="1" applyFont="1" applyAlignment="1">
      <alignment horizontal="right"/>
    </xf>
    <xf numFmtId="0" fontId="4" fillId="0" borderId="9" xfId="3" applyFont="1" applyBorder="1" applyAlignment="1">
      <alignment horizontal="left" vertical="center" indent="2"/>
    </xf>
    <xf numFmtId="165" fontId="20" fillId="0" borderId="16" xfId="4" quotePrefix="1" applyNumberFormat="1" applyFont="1" applyBorder="1" applyAlignment="1">
      <alignment horizontal="right"/>
    </xf>
    <xf numFmtId="0" fontId="4" fillId="0" borderId="9" xfId="3" applyFont="1" applyBorder="1" applyAlignment="1">
      <alignment horizontal="left" vertical="center" wrapText="1" indent="2"/>
    </xf>
    <xf numFmtId="0" fontId="4" fillId="2" borderId="6" xfId="3" applyFont="1" applyFill="1" applyBorder="1" applyAlignment="1">
      <alignment horizontal="left" vertical="center" wrapText="1" indent="2"/>
    </xf>
    <xf numFmtId="165" fontId="4" fillId="0" borderId="7" xfId="4" quotePrefix="1" applyNumberFormat="1" applyFont="1" applyBorder="1" applyAlignment="1">
      <alignment horizontal="right"/>
    </xf>
    <xf numFmtId="0" fontId="18" fillId="2" borderId="14" xfId="2" applyFont="1" applyFill="1" applyBorder="1" applyAlignment="1">
      <alignment horizontal="left" vertical="center" indent="1"/>
    </xf>
    <xf numFmtId="165" fontId="18" fillId="0" borderId="13" xfId="3" quotePrefix="1" applyNumberFormat="1" applyFont="1" applyBorder="1" applyAlignment="1">
      <alignment horizontal="right"/>
    </xf>
    <xf numFmtId="0" fontId="4" fillId="0" borderId="5" xfId="3" applyFont="1" applyBorder="1" applyAlignment="1">
      <alignment horizontal="left" vertical="center" indent="2"/>
    </xf>
    <xf numFmtId="0" fontId="18" fillId="2" borderId="20" xfId="2" applyFont="1" applyFill="1" applyBorder="1" applyAlignment="1">
      <alignment horizontal="left" vertical="center" indent="1"/>
    </xf>
    <xf numFmtId="9" fontId="4" fillId="0" borderId="23" xfId="1" quotePrefix="1" applyFont="1" applyFill="1" applyBorder="1" applyAlignment="1">
      <alignment horizontal="right"/>
    </xf>
    <xf numFmtId="0" fontId="18" fillId="2" borderId="19" xfId="2" applyFont="1" applyFill="1" applyBorder="1" applyAlignment="1">
      <alignment horizontal="left" vertical="center" indent="1"/>
    </xf>
    <xf numFmtId="0" fontId="18" fillId="2" borderId="8" xfId="3" applyFont="1" applyFill="1" applyBorder="1" applyAlignment="1">
      <alignment horizontal="left" vertical="center" indent="1"/>
    </xf>
    <xf numFmtId="165" fontId="4" fillId="0" borderId="22" xfId="3" quotePrefix="1" applyNumberFormat="1" applyFont="1" applyBorder="1" applyAlignment="1">
      <alignment horizontal="right"/>
    </xf>
    <xf numFmtId="0" fontId="4" fillId="2" borderId="9" xfId="3" applyFont="1" applyFill="1" applyBorder="1" applyAlignment="1">
      <alignment horizontal="left" vertical="center" indent="2"/>
    </xf>
    <xf numFmtId="0" fontId="4" fillId="2" borderId="8" xfId="3" applyFont="1" applyFill="1" applyBorder="1" applyAlignment="1">
      <alignment horizontal="left" vertical="center" indent="2"/>
    </xf>
    <xf numFmtId="165" fontId="20" fillId="0" borderId="25" xfId="4" quotePrefix="1" applyNumberFormat="1" applyFont="1" applyBorder="1" applyAlignment="1">
      <alignment horizontal="right"/>
    </xf>
    <xf numFmtId="0" fontId="18" fillId="2" borderId="8" xfId="2" applyFont="1" applyFill="1" applyBorder="1" applyAlignment="1">
      <alignment horizontal="left" vertical="center" indent="1"/>
    </xf>
    <xf numFmtId="165" fontId="20" fillId="0" borderId="17" xfId="4" quotePrefix="1" applyNumberFormat="1" applyFont="1" applyBorder="1" applyAlignment="1">
      <alignment horizontal="right"/>
    </xf>
    <xf numFmtId="0" fontId="23" fillId="0" borderId="0" xfId="3" applyFont="1" applyAlignment="1">
      <alignment horizontal="left" vertical="center" wrapText="1"/>
    </xf>
    <xf numFmtId="0" fontId="23" fillId="0" borderId="0" xfId="3" applyFont="1" applyAlignment="1">
      <alignment horizontal="left" wrapText="1"/>
    </xf>
    <xf numFmtId="0" fontId="23" fillId="0" borderId="0" xfId="3" applyFont="1" applyAlignment="1">
      <alignment horizontal="right" wrapText="1"/>
    </xf>
    <xf numFmtId="0" fontId="12" fillId="0" borderId="2" xfId="0" applyFont="1" applyBorder="1" applyAlignment="1">
      <alignment horizontal="left" vertical="center"/>
    </xf>
    <xf numFmtId="0" fontId="24" fillId="0" borderId="0" xfId="3" applyFont="1" applyAlignment="1">
      <alignment horizontal="right" wrapText="1"/>
    </xf>
    <xf numFmtId="0" fontId="13" fillId="0" borderId="0" xfId="3" applyFont="1"/>
    <xf numFmtId="0" fontId="24" fillId="0" borderId="0" xfId="3" applyFont="1"/>
    <xf numFmtId="0" fontId="25" fillId="0" borderId="2" xfId="0" applyFont="1" applyBorder="1" applyAlignment="1">
      <alignment horizontal="left"/>
    </xf>
    <xf numFmtId="0" fontId="12" fillId="0" borderId="0" xfId="0" applyFont="1" applyAlignment="1">
      <alignment horizontal="left"/>
    </xf>
    <xf numFmtId="0" fontId="12" fillId="0" borderId="26" xfId="0" applyFont="1" applyBorder="1" applyAlignment="1">
      <alignment horizontal="left"/>
    </xf>
    <xf numFmtId="0" fontId="23" fillId="0" borderId="0" xfId="2" applyFont="1" applyAlignment="1">
      <alignment wrapText="1"/>
    </xf>
    <xf numFmtId="0" fontId="24" fillId="0" borderId="0" xfId="2" applyFont="1" applyAlignment="1">
      <alignment wrapText="1"/>
    </xf>
    <xf numFmtId="0" fontId="26" fillId="0" borderId="24" xfId="2" applyFont="1" applyBorder="1" applyAlignment="1">
      <alignment horizontal="left"/>
    </xf>
    <xf numFmtId="0" fontId="16" fillId="0" borderId="0" xfId="2" applyFont="1" applyAlignment="1">
      <alignment horizontal="left"/>
    </xf>
    <xf numFmtId="0" fontId="16" fillId="0" borderId="27" xfId="2" applyFont="1" applyBorder="1" applyAlignment="1">
      <alignment horizontal="left"/>
    </xf>
    <xf numFmtId="0" fontId="26" fillId="0" borderId="4" xfId="2" applyFont="1" applyBorder="1" applyAlignment="1">
      <alignment horizontal="left"/>
    </xf>
    <xf numFmtId="0" fontId="27" fillId="0" borderId="28" xfId="2" quotePrefix="1" applyFont="1" applyBorder="1" applyAlignment="1">
      <alignment horizontal="right"/>
    </xf>
    <xf numFmtId="0" fontId="28" fillId="0" borderId="18" xfId="2" quotePrefix="1" applyFont="1" applyBorder="1" applyAlignment="1">
      <alignment horizontal="right"/>
    </xf>
    <xf numFmtId="0" fontId="27" fillId="0" borderId="0" xfId="2" quotePrefix="1" applyFont="1" applyAlignment="1">
      <alignment horizontal="right"/>
    </xf>
    <xf numFmtId="0" fontId="16" fillId="0" borderId="29" xfId="2" applyFont="1" applyBorder="1" applyAlignment="1">
      <alignment horizontal="left"/>
    </xf>
    <xf numFmtId="0" fontId="27" fillId="0" borderId="0" xfId="2" quotePrefix="1" applyFont="1" applyAlignment="1">
      <alignment horizontal="center"/>
    </xf>
    <xf numFmtId="0" fontId="4" fillId="0" borderId="0" xfId="2" quotePrefix="1" applyFont="1" applyAlignment="1">
      <alignment horizontal="right"/>
    </xf>
    <xf numFmtId="0" fontId="20" fillId="0" borderId="0" xfId="2" quotePrefix="1" applyFont="1" applyAlignment="1">
      <alignment horizontal="right"/>
    </xf>
    <xf numFmtId="0" fontId="18" fillId="0" borderId="30" xfId="2" quotePrefix="1" applyFont="1" applyBorder="1" applyAlignment="1">
      <alignment horizontal="right"/>
    </xf>
    <xf numFmtId="165" fontId="4" fillId="0" borderId="0" xfId="4" quotePrefix="1" applyNumberFormat="1" applyFont="1" applyAlignment="1">
      <alignment horizontal="right"/>
    </xf>
    <xf numFmtId="165" fontId="18" fillId="0" borderId="0" xfId="3" quotePrefix="1" applyNumberFormat="1" applyFont="1" applyAlignment="1">
      <alignment horizontal="right"/>
    </xf>
    <xf numFmtId="165" fontId="21" fillId="0" borderId="0" xfId="4" quotePrefix="1" applyNumberFormat="1" applyFont="1" applyAlignment="1">
      <alignment horizontal="right"/>
    </xf>
    <xf numFmtId="9" fontId="4" fillId="0" borderId="0" xfId="1" quotePrefix="1" applyFont="1" applyFill="1" applyBorder="1" applyAlignment="1">
      <alignment horizontal="right"/>
    </xf>
    <xf numFmtId="0" fontId="29" fillId="0" borderId="8" xfId="3" applyFont="1" applyBorder="1" applyAlignment="1">
      <alignment horizontal="right" vertical="center" wrapText="1" indent="2"/>
    </xf>
    <xf numFmtId="165" fontId="29" fillId="0" borderId="7" xfId="3" quotePrefix="1" applyNumberFormat="1" applyFont="1" applyBorder="1" applyAlignment="1">
      <alignment horizontal="right"/>
    </xf>
    <xf numFmtId="170" fontId="4" fillId="0" borderId="10" xfId="3" quotePrefix="1" applyNumberFormat="1" applyFont="1" applyBorder="1" applyAlignment="1">
      <alignment horizontal="right"/>
    </xf>
    <xf numFmtId="170" fontId="22" fillId="0" borderId="0" xfId="4" quotePrefix="1" applyNumberFormat="1" applyFont="1" applyAlignment="1">
      <alignment horizontal="right"/>
    </xf>
    <xf numFmtId="165" fontId="4" fillId="0" borderId="10" xfId="3" quotePrefix="1" applyNumberFormat="1" applyFont="1" applyBorder="1" applyAlignment="1">
      <alignment horizontal="right"/>
    </xf>
    <xf numFmtId="170" fontId="4" fillId="0" borderId="0" xfId="4" quotePrefix="1" applyNumberFormat="1" applyFont="1" applyAlignment="1">
      <alignment horizontal="right"/>
    </xf>
    <xf numFmtId="172" fontId="22" fillId="0" borderId="0" xfId="1" quotePrefix="1" applyNumberFormat="1" applyFont="1" applyFill="1" applyBorder="1" applyAlignment="1">
      <alignment horizontal="right"/>
    </xf>
    <xf numFmtId="165" fontId="4" fillId="0" borderId="21" xfId="3" quotePrefix="1" applyNumberFormat="1" applyFont="1" applyBorder="1" applyAlignment="1">
      <alignment horizontal="right"/>
    </xf>
    <xf numFmtId="166" fontId="4" fillId="0" borderId="12" xfId="6" quotePrefix="1" applyNumberFormat="1" applyFont="1" applyFill="1" applyBorder="1" applyAlignment="1">
      <alignment horizontal="right"/>
    </xf>
    <xf numFmtId="166" fontId="4" fillId="0" borderId="0" xfId="6" quotePrefix="1" applyNumberFormat="1" applyFont="1" applyFill="1" applyBorder="1" applyAlignment="1">
      <alignment horizontal="right"/>
    </xf>
    <xf numFmtId="173" fontId="4" fillId="0" borderId="10" xfId="6" quotePrefix="1" applyNumberFormat="1" applyFont="1" applyFill="1" applyBorder="1" applyAlignment="1">
      <alignment horizontal="right"/>
    </xf>
    <xf numFmtId="166" fontId="31" fillId="0" borderId="0" xfId="6" quotePrefix="1" applyNumberFormat="1" applyFont="1" applyFill="1" applyBorder="1" applyAlignment="1">
      <alignment horizontal="right"/>
    </xf>
    <xf numFmtId="2" fontId="4" fillId="0" borderId="10" xfId="6" quotePrefix="1" applyNumberFormat="1" applyFont="1" applyFill="1" applyBorder="1" applyAlignment="1">
      <alignment horizontal="right"/>
    </xf>
    <xf numFmtId="2" fontId="4" fillId="0" borderId="0" xfId="6" quotePrefix="1" applyNumberFormat="1" applyFont="1" applyFill="1" applyBorder="1" applyAlignment="1">
      <alignment horizontal="right"/>
    </xf>
    <xf numFmtId="0" fontId="23" fillId="0" borderId="0" xfId="3" applyFont="1" applyAlignment="1">
      <alignment wrapText="1"/>
    </xf>
    <xf numFmtId="0" fontId="32" fillId="0" borderId="0" xfId="3" applyFont="1" applyAlignment="1">
      <alignment wrapText="1"/>
    </xf>
    <xf numFmtId="0" fontId="13" fillId="0" borderId="0" xfId="3" applyFont="1" applyAlignment="1">
      <alignment wrapText="1"/>
    </xf>
    <xf numFmtId="0" fontId="33" fillId="0" borderId="0" xfId="3" applyFont="1" applyAlignment="1">
      <alignment horizontal="center" wrapText="1"/>
    </xf>
    <xf numFmtId="0" fontId="34" fillId="0" borderId="0" xfId="3" applyFont="1" applyAlignment="1">
      <alignment wrapText="1"/>
    </xf>
    <xf numFmtId="0" fontId="18" fillId="0" borderId="0" xfId="3" applyFont="1" applyAlignment="1">
      <alignment wrapText="1"/>
    </xf>
    <xf numFmtId="0" fontId="31" fillId="0" borderId="0" xfId="3" applyFont="1" applyAlignment="1">
      <alignment wrapText="1"/>
    </xf>
    <xf numFmtId="172" fontId="29" fillId="0" borderId="0" xfId="1" applyNumberFormat="1" applyFont="1" applyFill="1" applyBorder="1" applyAlignment="1">
      <alignment horizontal="right" wrapText="1"/>
    </xf>
    <xf numFmtId="0" fontId="29" fillId="0" borderId="0" xfId="3" applyFont="1" applyAlignment="1">
      <alignment horizontal="right" wrapText="1"/>
    </xf>
    <xf numFmtId="0" fontId="30" fillId="0" borderId="0" xfId="3" applyFont="1" applyAlignment="1">
      <alignment horizontal="right" wrapText="1"/>
    </xf>
    <xf numFmtId="0" fontId="35" fillId="0" borderId="0" xfId="3" applyFont="1" applyAlignment="1">
      <alignment horizontal="right" wrapText="1"/>
    </xf>
    <xf numFmtId="0" fontId="23" fillId="0" borderId="0" xfId="3" applyFont="1"/>
    <xf numFmtId="0" fontId="35" fillId="0" borderId="0" xfId="3" applyFont="1"/>
    <xf numFmtId="0" fontId="36" fillId="0" borderId="0" xfId="3" applyFont="1" applyAlignment="1">
      <alignment horizontal="left" wrapText="1"/>
    </xf>
    <xf numFmtId="174" fontId="4" fillId="0" borderId="15" xfId="2" applyNumberFormat="1" applyFont="1" applyBorder="1" applyAlignment="1">
      <alignment horizontal="left" vertical="center"/>
    </xf>
    <xf numFmtId="173" fontId="4" fillId="0" borderId="10" xfId="1" quotePrefix="1" applyNumberFormat="1" applyFont="1" applyFill="1" applyBorder="1" applyAlignment="1">
      <alignment horizontal="right"/>
    </xf>
    <xf numFmtId="165" fontId="18" fillId="0" borderId="13" xfId="3" quotePrefix="1" applyNumberFormat="1" applyFont="1" applyBorder="1" applyAlignment="1">
      <alignment horizontal="left" indent="1"/>
    </xf>
    <xf numFmtId="0" fontId="38" fillId="0" borderId="0" xfId="2" quotePrefix="1" applyFont="1" applyAlignment="1">
      <alignment horizontal="right"/>
    </xf>
    <xf numFmtId="0" fontId="3" fillId="0" borderId="0" xfId="2" quotePrefix="1" applyAlignment="1">
      <alignment horizontal="right"/>
    </xf>
    <xf numFmtId="0" fontId="39" fillId="0" borderId="0" xfId="2" quotePrefix="1" applyFont="1" applyAlignment="1">
      <alignment horizontal="right"/>
    </xf>
    <xf numFmtId="0" fontId="8" fillId="0" borderId="0" xfId="3" applyFont="1" applyAlignment="1">
      <alignment wrapText="1"/>
    </xf>
    <xf numFmtId="165" fontId="3" fillId="0" borderId="0" xfId="4" quotePrefix="1" applyNumberFormat="1" applyAlignment="1">
      <alignment horizontal="right"/>
    </xf>
    <xf numFmtId="165" fontId="39" fillId="0" borderId="0" xfId="4" quotePrefix="1" applyNumberFormat="1" applyFont="1" applyAlignment="1">
      <alignment horizontal="right"/>
    </xf>
    <xf numFmtId="0" fontId="3" fillId="0" borderId="0" xfId="3" applyAlignment="1">
      <alignment wrapText="1"/>
    </xf>
    <xf numFmtId="165" fontId="38" fillId="0" borderId="0" xfId="3" quotePrefix="1" applyNumberFormat="1" applyFont="1" applyAlignment="1">
      <alignment horizontal="right"/>
    </xf>
    <xf numFmtId="0" fontId="38" fillId="0" borderId="0" xfId="3" applyFont="1" applyAlignment="1">
      <alignment wrapText="1"/>
    </xf>
    <xf numFmtId="9" fontId="3" fillId="0" borderId="0" xfId="1" quotePrefix="1" applyFont="1" applyFill="1" applyBorder="1" applyAlignment="1">
      <alignment horizontal="right"/>
    </xf>
    <xf numFmtId="165" fontId="3" fillId="0" borderId="0" xfId="3" quotePrefix="1" applyNumberFormat="1" applyAlignment="1">
      <alignment horizontal="right"/>
    </xf>
    <xf numFmtId="170" fontId="3" fillId="0" borderId="0" xfId="3" quotePrefix="1" applyNumberFormat="1" applyAlignment="1">
      <alignment horizontal="right"/>
    </xf>
    <xf numFmtId="173" fontId="3" fillId="0" borderId="0" xfId="1" quotePrefix="1" applyNumberFormat="1" applyFont="1" applyFill="1" applyBorder="1" applyAlignment="1">
      <alignment horizontal="right"/>
    </xf>
    <xf numFmtId="166" fontId="3" fillId="0" borderId="0" xfId="6" quotePrefix="1" applyNumberFormat="1" applyFont="1" applyFill="1" applyBorder="1" applyAlignment="1">
      <alignment horizontal="right"/>
    </xf>
    <xf numFmtId="173" fontId="3" fillId="0" borderId="0" xfId="6" quotePrefix="1" applyNumberFormat="1" applyFont="1" applyFill="1" applyBorder="1" applyAlignment="1">
      <alignment horizontal="right"/>
    </xf>
    <xf numFmtId="2" fontId="3" fillId="0" borderId="0" xfId="6" quotePrefix="1" applyNumberFormat="1" applyFont="1" applyFill="1" applyBorder="1" applyAlignment="1">
      <alignment horizontal="right"/>
    </xf>
    <xf numFmtId="10" fontId="3" fillId="0" borderId="0" xfId="1" quotePrefix="1" applyNumberFormat="1" applyFont="1" applyFill="1" applyBorder="1" applyAlignment="1">
      <alignment horizontal="right"/>
    </xf>
    <xf numFmtId="0" fontId="3" fillId="0" borderId="0" xfId="3"/>
    <xf numFmtId="172" fontId="37" fillId="0" borderId="0" xfId="1" quotePrefix="1" applyNumberFormat="1" applyFont="1" applyFill="1" applyBorder="1" applyAlignment="1">
      <alignment horizontal="center" wrapText="1"/>
    </xf>
    <xf numFmtId="0" fontId="14" fillId="0" borderId="1" xfId="2" applyFont="1" applyBorder="1" applyAlignment="1">
      <alignment horizontal="left" vertical="center"/>
    </xf>
    <xf numFmtId="0" fontId="14" fillId="0" borderId="2" xfId="2" applyFont="1" applyBorder="1" applyAlignment="1">
      <alignment horizontal="left" vertical="center"/>
    </xf>
    <xf numFmtId="0" fontId="18" fillId="0" borderId="18" xfId="2" quotePrefix="1" applyFont="1" applyBorder="1" applyAlignment="1">
      <alignment horizontal="center"/>
    </xf>
    <xf numFmtId="0" fontId="18" fillId="0" borderId="28" xfId="2" quotePrefix="1" applyFont="1" applyBorder="1" applyAlignment="1">
      <alignment horizontal="center"/>
    </xf>
    <xf numFmtId="0" fontId="18" fillId="0" borderId="0" xfId="2" quotePrefix="1" applyFont="1" applyAlignment="1">
      <alignment horizontal="center"/>
    </xf>
  </cellXfs>
  <cellStyles count="52">
    <cellStyle name="CALC Check" xfId="18" xr:uid="{00000000-0005-0000-0000-000000000000}"/>
    <cellStyle name="CALC Text" xfId="16" xr:uid="{00000000-0005-0000-0000-000001000000}"/>
    <cellStyle name="Comma 2" xfId="24" xr:uid="{00000000-0005-0000-0000-000002000000}"/>
    <cellStyle name="Comma 2 2" xfId="9" xr:uid="{00000000-0005-0000-0000-000003000000}"/>
    <cellStyle name="Comma 2 2 2" xfId="29" xr:uid="{00000000-0005-0000-0000-000004000000}"/>
    <cellStyle name="Comma 2 2 2 2" xfId="48" xr:uid="{00000000-0005-0000-0000-000005000000}"/>
    <cellStyle name="Comma 2 2 2 3" xfId="39" xr:uid="{00000000-0005-0000-0000-000006000000}"/>
    <cellStyle name="Comma 2 2 3" xfId="32" xr:uid="{00000000-0005-0000-0000-000007000000}"/>
    <cellStyle name="Comma 2 2 3 2" xfId="51" xr:uid="{00000000-0005-0000-0000-000008000000}"/>
    <cellStyle name="Comma 2 2 3 3" xfId="42" xr:uid="{00000000-0005-0000-0000-000009000000}"/>
    <cellStyle name="Comma 2 2 4" xfId="44" xr:uid="{00000000-0005-0000-0000-00000A000000}"/>
    <cellStyle name="Comma 2 2 5" xfId="35" xr:uid="{00000000-0005-0000-0000-00000B000000}"/>
    <cellStyle name="Comma 2 3" xfId="45" xr:uid="{00000000-0005-0000-0000-00000C000000}"/>
    <cellStyle name="Comma 2 4" xfId="36" xr:uid="{00000000-0005-0000-0000-00000D000000}"/>
    <cellStyle name="Comma 3" xfId="27" xr:uid="{00000000-0005-0000-0000-00000E000000}"/>
    <cellStyle name="Comma 3 2" xfId="30" xr:uid="{00000000-0005-0000-0000-00000F000000}"/>
    <cellStyle name="Comma 3 2 2" xfId="49" xr:uid="{00000000-0005-0000-0000-000010000000}"/>
    <cellStyle name="Comma 3 2 3" xfId="40" xr:uid="{00000000-0005-0000-0000-000011000000}"/>
    <cellStyle name="Comma 3 3" xfId="46" xr:uid="{00000000-0005-0000-0000-000012000000}"/>
    <cellStyle name="Comma 3 4" xfId="37" xr:uid="{00000000-0005-0000-0000-000013000000}"/>
    <cellStyle name="Comma 4" xfId="28" xr:uid="{00000000-0005-0000-0000-000014000000}"/>
    <cellStyle name="Comma 4 2" xfId="47" xr:uid="{00000000-0005-0000-0000-000015000000}"/>
    <cellStyle name="Comma 4 3" xfId="38" xr:uid="{00000000-0005-0000-0000-000016000000}"/>
    <cellStyle name="Comma 5" xfId="31" xr:uid="{00000000-0005-0000-0000-000017000000}"/>
    <cellStyle name="Comma 5 2" xfId="50" xr:uid="{00000000-0005-0000-0000-000018000000}"/>
    <cellStyle name="Comma 5 3" xfId="41" xr:uid="{00000000-0005-0000-0000-000019000000}"/>
    <cellStyle name="DATA Amount" xfId="23" xr:uid="{00000000-0005-0000-0000-00001A000000}"/>
    <cellStyle name="DATA System" xfId="21" xr:uid="{00000000-0005-0000-0000-00001B000000}"/>
    <cellStyle name="DATA Text" xfId="14" xr:uid="{00000000-0005-0000-0000-00001C000000}"/>
    <cellStyle name="Header1" xfId="15" xr:uid="{00000000-0005-0000-0000-00001D000000}"/>
    <cellStyle name="LABEL Time/Unit" xfId="17" xr:uid="{00000000-0005-0000-0000-00001E000000}"/>
    <cellStyle name="Normal" xfId="0" builtinId="0"/>
    <cellStyle name="Normal 12" xfId="22" xr:uid="{00000000-0005-0000-0000-000020000000}"/>
    <cellStyle name="Normal 15 2" xfId="25" xr:uid="{00000000-0005-0000-0000-000021000000}"/>
    <cellStyle name="Normal 18 2 2 2 2" xfId="7" xr:uid="{00000000-0005-0000-0000-000022000000}"/>
    <cellStyle name="Normal 18 2 2 2 2 2" xfId="10" xr:uid="{00000000-0005-0000-0000-000023000000}"/>
    <cellStyle name="Normal 2" xfId="13" xr:uid="{00000000-0005-0000-0000-000024000000}"/>
    <cellStyle name="Normal 2 15" xfId="11" xr:uid="{00000000-0005-0000-0000-000025000000}"/>
    <cellStyle name="Normal 2 2" xfId="2" xr:uid="{00000000-0005-0000-0000-000026000000}"/>
    <cellStyle name="Normal 2 3" xfId="26" xr:uid="{00000000-0005-0000-0000-000027000000}"/>
    <cellStyle name="Normal 3" xfId="20" xr:uid="{00000000-0005-0000-0000-000028000000}"/>
    <cellStyle name="Normal 3 2" xfId="3" xr:uid="{00000000-0005-0000-0000-000029000000}"/>
    <cellStyle name="Normal 3 3" xfId="8" xr:uid="{00000000-0005-0000-0000-00002A000000}"/>
    <cellStyle name="Normal 4" xfId="19" xr:uid="{00000000-0005-0000-0000-00002B000000}"/>
    <cellStyle name="Normal 6" xfId="33" xr:uid="{00000000-0005-0000-0000-00002C000000}"/>
    <cellStyle name="Normal 8" xfId="4" xr:uid="{00000000-0005-0000-0000-00002D000000}"/>
    <cellStyle name="Per cent" xfId="1" builtinId="5"/>
    <cellStyle name="Percent 19" xfId="43" xr:uid="{00000000-0005-0000-0000-00002F000000}"/>
    <cellStyle name="Percent 2" xfId="5" xr:uid="{00000000-0005-0000-0000-000030000000}"/>
    <cellStyle name="Percent 2 10" xfId="12" xr:uid="{00000000-0005-0000-0000-000031000000}"/>
    <cellStyle name="Percent 3" xfId="34" xr:uid="{00000000-0005-0000-0000-000032000000}"/>
    <cellStyle name="Percent 3 2" xfId="6" xr:uid="{00000000-0005-0000-0000-00003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16" Type="http://schemas.openxmlformats.org/officeDocument/2006/relationships/externalLink" Target="externalLinks/externalLink1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66" Type="http://schemas.openxmlformats.org/officeDocument/2006/relationships/externalLink" Target="externalLinks/externalLink63.xml"/><Relationship Id="rId74" Type="http://schemas.openxmlformats.org/officeDocument/2006/relationships/externalLink" Target="externalLinks/externalLink71.xml"/><Relationship Id="rId79" Type="http://schemas.openxmlformats.org/officeDocument/2006/relationships/calcChain" Target="calcChain.xml"/><Relationship Id="rId5" Type="http://schemas.openxmlformats.org/officeDocument/2006/relationships/externalLink" Target="externalLinks/externalLink2.xml"/><Relationship Id="rId61" Type="http://schemas.openxmlformats.org/officeDocument/2006/relationships/externalLink" Target="externalLinks/externalLink58.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77" Type="http://schemas.openxmlformats.org/officeDocument/2006/relationships/styles" Target="style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theme" Target="theme/theme1.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2" Type="http://schemas.openxmlformats.org/officeDocument/2006/relationships/worksheet" Target="worksheets/sheet2.xml"/><Relationship Id="rId29" Type="http://schemas.openxmlformats.org/officeDocument/2006/relationships/externalLink" Target="externalLinks/externalLink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606857</xdr:colOff>
      <xdr:row>23</xdr:row>
      <xdr:rowOff>296171</xdr:rowOff>
    </xdr:to>
    <xdr:pic>
      <xdr:nvPicPr>
        <xdr:cNvPr id="7" name="Picture 6">
          <a:extLst>
            <a:ext uri="{FF2B5EF4-FFF2-40B4-BE49-F238E27FC236}">
              <a16:creationId xmlns:a16="http://schemas.microsoft.com/office/drawing/2014/main" id="{0C9EB52F-3783-E92D-2ABB-A422ECF11075}"/>
            </a:ext>
          </a:extLst>
        </xdr:cNvPr>
        <xdr:cNvPicPr preferRelativeResize="0">
          <a:picLocks/>
        </xdr:cNvPicPr>
      </xdr:nvPicPr>
      <xdr:blipFill>
        <a:blip xmlns:r="http://schemas.openxmlformats.org/officeDocument/2006/relationships" r:embed="rId1"/>
        <a:stretch>
          <a:fillRect/>
        </a:stretch>
      </xdr:blipFill>
      <xdr:spPr>
        <a:xfrm>
          <a:off x="0" y="0"/>
          <a:ext cx="10404000" cy="7494350"/>
        </a:xfrm>
        <a:prstGeom prst="rect">
          <a:avLst/>
        </a:prstGeom>
      </xdr:spPr>
    </xdr:pic>
    <xdr:clientData/>
  </xdr:twoCellAnchor>
  <xdr:oneCellAnchor>
    <xdr:from>
      <xdr:col>0</xdr:col>
      <xdr:colOff>487779</xdr:colOff>
      <xdr:row>17</xdr:row>
      <xdr:rowOff>17752</xdr:rowOff>
    </xdr:from>
    <xdr:ext cx="7566086" cy="968983"/>
    <xdr:sp macro="" textlink="">
      <xdr:nvSpPr>
        <xdr:cNvPr id="3" name="TextBox 2">
          <a:extLst>
            <a:ext uri="{FF2B5EF4-FFF2-40B4-BE49-F238E27FC236}">
              <a16:creationId xmlns:a16="http://schemas.microsoft.com/office/drawing/2014/main" id="{F8167A46-9C77-4A9D-A9DE-CC10AFFF6AFB}"/>
            </a:ext>
          </a:extLst>
        </xdr:cNvPr>
        <xdr:cNvSpPr txBox="1"/>
      </xdr:nvSpPr>
      <xdr:spPr>
        <a:xfrm>
          <a:off x="487779" y="5338145"/>
          <a:ext cx="7566086" cy="968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tx1"/>
              </a:solidFill>
              <a:effectLst/>
              <a:latin typeface="Calibri" panose="020F0502020204030204" pitchFamily="34" charset="0"/>
              <a:ea typeface="+mn-ea"/>
              <a:cs typeface="Calibri" panose="020F0502020204030204" pitchFamily="34" charset="0"/>
            </a:rPr>
            <a:t>Consensus Report</a:t>
          </a:r>
          <a:endParaRPr lang="en-US" sz="2800">
            <a:effectLst/>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ysClr val="windowText" lastClr="000000"/>
              </a:solidFill>
              <a:effectLst/>
              <a:latin typeface="Calibri" panose="020F0502020204030204" pitchFamily="34" charset="0"/>
              <a:ea typeface="+mn-ea"/>
              <a:cs typeface="Calibri" panose="020F0502020204030204" pitchFamily="34" charset="0"/>
            </a:rPr>
            <a:t>FY</a:t>
          </a:r>
          <a:r>
            <a:rPr lang="de-DE" sz="2800" baseline="0">
              <a:solidFill>
                <a:sysClr val="windowText" lastClr="000000"/>
              </a:solidFill>
              <a:effectLst/>
              <a:latin typeface="Calibri" panose="020F0502020204030204" pitchFamily="34" charset="0"/>
              <a:ea typeface="+mn-ea"/>
              <a:cs typeface="Calibri" panose="020F0502020204030204" pitchFamily="34" charset="0"/>
            </a:rPr>
            <a:t> 2026-2028 </a:t>
          </a:r>
        </a:p>
      </xdr:txBody>
    </xdr:sp>
    <xdr:clientData/>
  </xdr:oneCellAnchor>
  <xdr:oneCellAnchor>
    <xdr:from>
      <xdr:col>0</xdr:col>
      <xdr:colOff>487779</xdr:colOff>
      <xdr:row>20</xdr:row>
      <xdr:rowOff>110637</xdr:rowOff>
    </xdr:from>
    <xdr:ext cx="4733192" cy="342786"/>
    <xdr:sp macro="" textlink="">
      <xdr:nvSpPr>
        <xdr:cNvPr id="4" name="TextBox 3">
          <a:extLst>
            <a:ext uri="{FF2B5EF4-FFF2-40B4-BE49-F238E27FC236}">
              <a16:creationId xmlns:a16="http://schemas.microsoft.com/office/drawing/2014/main" id="{020ED240-27DB-4A56-9D49-415C63292C77}"/>
            </a:ext>
          </a:extLst>
        </xdr:cNvPr>
        <xdr:cNvSpPr txBox="1"/>
      </xdr:nvSpPr>
      <xdr:spPr>
        <a:xfrm>
          <a:off x="487779" y="6369923"/>
          <a:ext cx="473319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baseline="0">
              <a:solidFill>
                <a:srgbClr val="009DA2"/>
              </a:solidFill>
              <a:effectLst/>
              <a:latin typeface="Calibri header"/>
              <a:ea typeface="+mn-ea"/>
              <a:cs typeface="Arial" panose="020B0604020202020204" pitchFamily="34" charset="0"/>
            </a:rPr>
            <a:t>October 16, 2026</a:t>
          </a:r>
          <a:endParaRPr lang="de-DE" sz="1600">
            <a:solidFill>
              <a:srgbClr val="009DA2"/>
            </a:solidFill>
            <a:effectLst/>
            <a:latin typeface="Calibri header"/>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438150</xdr:colOff>
      <xdr:row>0</xdr:row>
      <xdr:rowOff>0</xdr:rowOff>
    </xdr:from>
    <xdr:ext cx="1847125" cy="931240"/>
    <xdr:pic>
      <xdr:nvPicPr>
        <xdr:cNvPr id="4" name="Picture 3">
          <a:extLst>
            <a:ext uri="{FF2B5EF4-FFF2-40B4-BE49-F238E27FC236}">
              <a16:creationId xmlns:a16="http://schemas.microsoft.com/office/drawing/2014/main" id="{0BBCA184-FEEB-4917-8049-ED2211F426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6675" y="0"/>
          <a:ext cx="1854969" cy="9278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476251</xdr:colOff>
      <xdr:row>3</xdr:row>
      <xdr:rowOff>0</xdr:rowOff>
    </xdr:from>
    <xdr:to>
      <xdr:col>20</xdr:col>
      <xdr:colOff>119063</xdr:colOff>
      <xdr:row>39</xdr:row>
      <xdr:rowOff>74414</xdr:rowOff>
    </xdr:to>
    <xdr:sp macro="" textlink="">
      <xdr:nvSpPr>
        <xdr:cNvPr id="2" name="TextBox 1">
          <a:extLst>
            <a:ext uri="{FF2B5EF4-FFF2-40B4-BE49-F238E27FC236}">
              <a16:creationId xmlns:a16="http://schemas.microsoft.com/office/drawing/2014/main" id="{72994D3E-A710-4265-A63D-7221215BD96D}"/>
            </a:ext>
          </a:extLst>
        </xdr:cNvPr>
        <xdr:cNvSpPr txBox="1"/>
      </xdr:nvSpPr>
      <xdr:spPr>
        <a:xfrm>
          <a:off x="476251" y="571500"/>
          <a:ext cx="11834812" cy="6932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2000" b="1">
              <a:solidFill>
                <a:schemeClr val="tx1"/>
              </a:solidFill>
              <a:latin typeface="+mn-lt"/>
              <a:cs typeface="Calibri Light" panose="020F0302020204030204" pitchFamily="34" charset="0"/>
            </a:rPr>
            <a:t>Disclaimer</a:t>
          </a:r>
        </a:p>
        <a:p>
          <a:pPr algn="l" rtl="0" eaLnBrk="0" fontAlgn="base" hangingPunct="0"/>
          <a:endParaRPr lang="en-US" sz="200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The consensus information has been calculated</a:t>
          </a:r>
          <a:r>
            <a:rPr lang="en-US" sz="2000" baseline="0">
              <a:solidFill>
                <a:schemeClr val="tx1"/>
              </a:solidFill>
              <a:latin typeface="Calibri Light" panose="020F0302020204030204" pitchFamily="34" charset="0"/>
              <a:ea typeface="+mn-ea"/>
              <a:cs typeface="Calibri Light" panose="020F0302020204030204" pitchFamily="34" charset="0"/>
            </a:rPr>
            <a:t> using the </a:t>
          </a:r>
          <a:r>
            <a:rPr lang="en-US" sz="2000">
              <a:solidFill>
                <a:schemeClr val="tx1"/>
              </a:solidFill>
              <a:latin typeface="Calibri Light" panose="020F0302020204030204" pitchFamily="34" charset="0"/>
              <a:ea typeface="+mn-ea"/>
              <a:cs typeface="Calibri Light" panose="020F0302020204030204" pitchFamily="34" charset="0"/>
            </a:rPr>
            <a:t>averages for each financial item of DWS estimates received from research analysts.</a:t>
          </a:r>
          <a:r>
            <a:rPr lang="en-US" sz="2000" baseline="0">
              <a:solidFill>
                <a:schemeClr val="tx1"/>
              </a:solidFill>
              <a:latin typeface="Calibri Light" panose="020F0302020204030204" pitchFamily="34" charset="0"/>
              <a:ea typeface="+mn-ea"/>
              <a:cs typeface="Calibri Light" panose="020F0302020204030204" pitchFamily="34" charset="0"/>
            </a:rPr>
            <a:t> </a:t>
          </a:r>
        </a:p>
        <a:p>
          <a:pPr algn="l" rtl="0" eaLnBrk="0" fontAlgn="base" hangingPunct="0"/>
          <a:endParaRPr lang="en-US" sz="2000" baseline="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The opinions, estimates, forecasts and recommendations, and the consensus information derived from them, are those of the analysts alone and do not represent opinions, estimates or forecasts of DWS or its management. </a:t>
          </a:r>
        </a:p>
        <a:p>
          <a:pPr algn="l" rtl="0" eaLnBrk="0" fontAlgn="base" hangingPunct="0"/>
          <a:endParaRPr lang="en-US" sz="2000">
            <a:solidFill>
              <a:schemeClr val="tx1"/>
            </a:solidFill>
            <a:latin typeface="Calibri Light" panose="020F0302020204030204" pitchFamily="34" charset="0"/>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By presenting the consensus information, DWS does not endorse or concur with any of such analysts’ opinions, estimates, forecasts or recommendations.  DWS has not verified any of the information it has received and none of DWS, its affiliates or their respective directors, officers and employees make any representation or warranty, express or implied, as to, or accept any responsibility for, the accuracy or completeness of the consensus information or otherwise endorse or concur with any of the consensus information.  </a:t>
          </a:r>
          <a:endParaRPr lang="en-US" sz="2000">
            <a:solidFill>
              <a:schemeClr val="tx1"/>
            </a:solidFill>
            <a:latin typeface="Calibri Light" panose="020F0302020204030204" pitchFamily="34" charset="0"/>
            <a:cs typeface="Calibri Light" panose="020F0302020204030204" pitchFamily="34" charset="0"/>
          </a:endParaRPr>
        </a:p>
        <a:p>
          <a:pPr algn="l" rtl="0" eaLnBrk="0" fontAlgn="base" hangingPunct="0"/>
          <a:endParaRPr lang="en-US" sz="200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DWS does not assume any responsibility to update, revise or supplement such information. This consensus summary is being provided for informational purposes only and is not intended to, nor does it, constitute investment advice or any solicitation to buy, hold or sell securities or other financial instruments. </a:t>
          </a:r>
          <a:endParaRPr lang="en-US" sz="2000">
            <a:solidFill>
              <a:schemeClr val="tx1"/>
            </a:solidFill>
            <a:latin typeface="Calibri Light" panose="020F0302020204030204" pitchFamily="34" charset="0"/>
            <a:cs typeface="Calibri Light" panose="020F03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file:///Z:\Investor_Relations\13_Reporting\01_Consensus\2026\Q3%202026\website\20261016_DWS_FY_26_28_Consensus.xlsx" TargetMode="External"/><Relationship Id="rId1" Type="http://schemas.openxmlformats.org/officeDocument/2006/relationships/externalLinkPath" Target="20261016_DWS_FY_26_28_Consens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 val="[͘_x0004_䞬е_xd978_͘_x0019_"/>
      <sheetName val="APORT. SOC. FO 2000"/>
      <sheetName val="[͘_x0004_䞬е?͘_x0019_"/>
      <sheetName val="August"/>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 val="ExCG Spider 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ow r="38">
          <cell r="F38">
            <v>1388887.5657506194</v>
          </cell>
        </row>
      </sheetData>
      <sheetData sheetId="274">
        <row r="38">
          <cell r="F38">
            <v>1388887.5657506194</v>
          </cell>
        </row>
      </sheetData>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row r="38">
          <cell r="F38">
            <v>1388887.5657506194</v>
          </cell>
        </row>
      </sheetData>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refreshError="1"/>
      <sheetData sheetId="1220" refreshError="1"/>
      <sheetData sheetId="1221" refreshError="1"/>
      <sheetData sheetId="1222" refreshError="1"/>
      <sheetData sheetId="1223" refreshError="1"/>
      <sheetData sheetId="1224"/>
      <sheetData sheetId="1225"/>
      <sheetData sheetId="1226"/>
      <sheetData sheetId="1227"/>
      <sheetData sheetId="1228">
        <row r="5">
          <cell r="AP5">
            <v>0</v>
          </cell>
        </row>
      </sheetData>
      <sheetData sheetId="1229"/>
      <sheetData sheetId="1230"/>
      <sheetData sheetId="1231"/>
      <sheetData sheetId="1232"/>
      <sheetData sheetId="1233"/>
      <sheetData sheetId="1234"/>
      <sheetData sheetId="1235"/>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refreshError="1"/>
      <sheetData sheetId="1369" refreshError="1"/>
      <sheetData sheetId="1370" refreshError="1"/>
      <sheetData sheetId="1371" refreshError="1"/>
      <sheetData sheetId="1372" refreshError="1"/>
      <sheetData sheetId="137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Mapping"/>
      <sheetName val="Summary"/>
      <sheetName val="Summary M-o-M"/>
      <sheetName val="CognosData"/>
      <sheetName val="Hilfpivots"/>
      <sheetName val="Meldeeinheiten"/>
      <sheetName val="Support Table"/>
      <sheetName val="CE cons al 31.03"/>
      <sheetName val="p.11"/>
      <sheetName val="p.12"/>
      <sheetName val="HELP"/>
      <sheetName val="Support tables"/>
      <sheetName val="Map"/>
      <sheetName val="Dropdown menus"/>
      <sheetName val="Data validation"/>
      <sheetName val="DropDowns"/>
      <sheetName val="InitiativeList"/>
      <sheetName val="RBPs"/>
      <sheetName val="Mappings"/>
      <sheetName val="Data Con"/>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Lists"/>
      <sheetName val="Stat Data"/>
      <sheetName val="Settings"/>
      <sheetName val="Settings&gt;"/>
      <sheetName val="Dimensions"/>
      <sheetName val="Main_Input"/>
      <sheetName val="Parameter"/>
      <sheetName val="Status"/>
      <sheetName val="UBR List"/>
      <sheetName val="Provider List"/>
      <sheetName val="Country List"/>
      <sheetName val="BreakTemplateLookup"/>
      <sheetName val="IssueTypeMapping"/>
      <sheetName val="Output for Central"/>
      <sheetName val="Link_list"/>
      <sheetName val="List"/>
      <sheetName val="Drop-down"/>
      <sheetName val="Dropdownlisten"/>
      <sheetName val="RTT V3.0"/>
      <sheetName val="Business Level Mapping"/>
      <sheetName val="Prod. Services_int.ext. Com."/>
      <sheetName val="Event cluster"/>
      <sheetName val="Notes"/>
      <sheetName val="Keys"/>
      <sheetName val="RTT V3.0 (2)"/>
      <sheetName val="Div-Group-Mapping"/>
      <sheetName val="Dropdown"/>
      <sheetName val="Lookup"/>
      <sheetName val="Validations"/>
      <sheetName val="[͘_x0000__x0004__x0000__x0000__x0000__x0000__x0000__x0000_䞬е_x0000__x0000__x0000__x0000__x0000__x0000__x0000__x0000_?͘_x0000__x0000__x0019__x0000__x0000__x0000__x0000__x0000_"/>
      <sheetName val="Overarching Assumptions"/>
      <sheetName val="look ups"/>
      <sheetName val="Sheet2 (2)"/>
      <sheetName val="UBR Aug20"/>
      <sheetName val="FSI Lines"/>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List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Peopl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Domini"/>
      <sheetName val="LI Param"/>
      <sheetName val="IR Param"/>
      <sheetName val="LI_Param"/>
      <sheetName val="IR_Param"/>
      <sheetName val="Legenda"/>
      <sheetName val="Parameter new"/>
      <sheetName val="Validation"/>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PLINK1"/>
      <sheetName val="PDPC0908"/>
      <sheetName val="Drop down menu"/>
      <sheetName val="Gerarchia C1"/>
      <sheetName val="Drop_down_menu"/>
      <sheetName val="Gerarchia_C1"/>
      <sheetName val="APORT. SOC. FO 2000"/>
      <sheetName val="August"/>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 val="GMIS"/>
      <sheetName val="[͘_x0004_䞬е_xd978_͘_x0019_"/>
      <sheetName val="[͘_x0004_䞬е?͘_x0019_"/>
      <sheetName val="ExCG Spider 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ow r="38">
          <cell r="F38">
            <v>1388887.5657506194</v>
          </cell>
        </row>
      </sheetData>
      <sheetData sheetId="264">
        <row r="38">
          <cell r="F38">
            <v>1388887.5657506194</v>
          </cell>
        </row>
      </sheetData>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row r="38">
          <cell r="F38">
            <v>1388887.5657506194</v>
          </cell>
        </row>
      </sheetData>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refreshError="1"/>
      <sheetData sheetId="1217" refreshError="1"/>
      <sheetData sheetId="1218" refreshError="1"/>
      <sheetData sheetId="1219" refreshError="1"/>
      <sheetData sheetId="1220" refreshError="1"/>
      <sheetData sheetId="1221"/>
      <sheetData sheetId="1222"/>
      <sheetData sheetId="1223"/>
      <sheetData sheetId="1224"/>
      <sheetData sheetId="1225">
        <row r="5">
          <cell r="AP5">
            <v>0</v>
          </cell>
        </row>
      </sheetData>
      <sheetData sheetId="1226"/>
      <sheetData sheetId="1227"/>
      <sheetData sheetId="1228"/>
      <sheetData sheetId="1229"/>
      <sheetData sheetId="1230"/>
      <sheetData sheetId="1231"/>
      <sheetData sheetId="1232"/>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refreshError="1"/>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refreshError="1"/>
      <sheetData sheetId="1366" refreshError="1"/>
      <sheetData sheetId="1367" refreshError="1"/>
      <sheetData sheetId="1368" refreshError="1"/>
      <sheetData sheetId="1369" refreshError="1"/>
      <sheetData sheetId="1370"/>
      <sheetData sheetId="1371" refreshError="1"/>
      <sheetData sheetId="1372" refreshError="1"/>
      <sheetData sheetId="13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 val="SUMTAB_(2)1"/>
      <sheetName val="SUMTAB_(2)2"/>
      <sheetName val="SUMTAB_(2)3"/>
      <sheetName val="SUMTAB_(2)4"/>
      <sheetName val="SUMTAB_(2)5"/>
      <sheetName val="SUMTAB_(2)6"/>
      <sheetName val="SUMTAB_(2)7"/>
      <sheetName val="SUMTAB_(2)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 val="Historical Financial Statements"/>
      <sheetName val="Calculations"/>
      <sheetName val="Ratio Analysis"/>
      <sheetName val="12"/>
      <sheetName val="13"/>
      <sheetName val="3"/>
      <sheetName val="1"/>
      <sheetName val="2"/>
      <sheetName val="15"/>
      <sheetName val="D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 val="McLagan_Data1"/>
      <sheetName val="Org_Chart1"/>
      <sheetName val="Summary_Data1"/>
      <sheetName val="Employee_Worksheet1"/>
      <sheetName val="Graph_McLagan_vs_Employees1"/>
      <sheetName val="Employee_Data_Sheet1"/>
      <sheetName val="Discretionary_Bonus_Guidelines1"/>
      <sheetName val="Merit_Increase_Guidelines1"/>
      <sheetName val="USA_20001"/>
      <sheetName val="Singapore_20001"/>
      <sheetName val="C5_20001"/>
      <sheetName val="C6_20001"/>
      <sheetName val="Calendar_of_Events1"/>
      <sheetName val="Budget_Planner1"/>
      <sheetName val="McLagan_Data2"/>
      <sheetName val="Org_Chart2"/>
      <sheetName val="Summary_Data2"/>
      <sheetName val="Employee_Worksheet2"/>
      <sheetName val="Graph_McLagan_vs_Employees2"/>
      <sheetName val="Employee_Data_Sheet2"/>
      <sheetName val="Discretionary_Bonus_Guidelines2"/>
      <sheetName val="Merit_Increase_Guidelines2"/>
      <sheetName val="USA_20002"/>
      <sheetName val="Singapore_20002"/>
      <sheetName val="C5_20002"/>
      <sheetName val="C6_20002"/>
      <sheetName val="Calendar_of_Events2"/>
      <sheetName val="Budget_Planner2"/>
      <sheetName val="McLagan_Data3"/>
      <sheetName val="Org_Chart3"/>
      <sheetName val="Summary_Data3"/>
      <sheetName val="Employee_Worksheet3"/>
      <sheetName val="Graph_McLagan_vs_Employees3"/>
      <sheetName val="Employee_Data_Sheet3"/>
      <sheetName val="Discretionary_Bonus_Guidelines3"/>
      <sheetName val="Merit_Increase_Guidelines3"/>
      <sheetName val="USA_20003"/>
      <sheetName val="Singapore_20003"/>
      <sheetName val="C5_20003"/>
      <sheetName val="C6_20003"/>
      <sheetName val="Calendar_of_Events3"/>
      <sheetName val="Budget_Planner3"/>
      <sheetName val="McLagan_Data4"/>
      <sheetName val="Org_Chart4"/>
      <sheetName val="Summary_Data4"/>
      <sheetName val="Employee_Worksheet4"/>
      <sheetName val="Graph_McLagan_vs_Employees4"/>
      <sheetName val="Employee_Data_Sheet4"/>
      <sheetName val="Discretionary_Bonus_Guidelines4"/>
      <sheetName val="Merit_Increase_Guidelines4"/>
      <sheetName val="USA_20004"/>
      <sheetName val="Singapore_20004"/>
      <sheetName val="C5_20004"/>
      <sheetName val="C6_20004"/>
      <sheetName val="Calendar_of_Events4"/>
      <sheetName val="Budget_Planner4"/>
      <sheetName val="McLagan_Data5"/>
      <sheetName val="Org_Chart5"/>
      <sheetName val="Summary_Data5"/>
      <sheetName val="Employee_Worksheet5"/>
      <sheetName val="Graph_McLagan_vs_Employees5"/>
      <sheetName val="Employee_Data_Sheet5"/>
      <sheetName val="Discretionary_Bonus_Guidelines5"/>
      <sheetName val="Merit_Increase_Guidelines5"/>
      <sheetName val="USA_20005"/>
      <sheetName val="Singapore_20005"/>
      <sheetName val="C5_20005"/>
      <sheetName val="C6_20005"/>
      <sheetName val="Calendar_of_Events5"/>
      <sheetName val="Budget_Planner5"/>
      <sheetName val="McLagan_Data6"/>
      <sheetName val="Org_Chart6"/>
      <sheetName val="Summary_Data6"/>
      <sheetName val="Employee_Worksheet6"/>
      <sheetName val="Graph_McLagan_vs_Employees6"/>
      <sheetName val="Employee_Data_Sheet6"/>
      <sheetName val="Discretionary_Bonus_Guidelines6"/>
      <sheetName val="Merit_Increase_Guidelines6"/>
      <sheetName val="USA_20006"/>
      <sheetName val="Singapore_20006"/>
      <sheetName val="C5_20006"/>
      <sheetName val="C6_20006"/>
      <sheetName val="Calendar_of_Events6"/>
      <sheetName val="Budget_Planner6"/>
      <sheetName val="McLagan_Data7"/>
      <sheetName val="Org_Chart7"/>
      <sheetName val="Summary_Data7"/>
      <sheetName val="Employee_Worksheet7"/>
      <sheetName val="Graph_McLagan_vs_Employees7"/>
      <sheetName val="Employee_Data_Sheet7"/>
      <sheetName val="Discretionary_Bonus_Guidelines7"/>
      <sheetName val="Merit_Increase_Guidelines7"/>
      <sheetName val="USA_20007"/>
      <sheetName val="Singapore_20007"/>
      <sheetName val="C5_20007"/>
      <sheetName val="C6_20007"/>
      <sheetName val="Calendar_of_Events7"/>
      <sheetName val="Budget_Planner7"/>
      <sheetName val="McLagan_Data8"/>
      <sheetName val="Org_Chart8"/>
      <sheetName val="Summary_Data8"/>
      <sheetName val="Employee_Worksheet8"/>
      <sheetName val="Graph_McLagan_vs_Employees8"/>
      <sheetName val="Employee_Data_Sheet8"/>
      <sheetName val="Discretionary_Bonus_Guidelines8"/>
      <sheetName val="Merit_Increase_Guidelines8"/>
      <sheetName val="USA_20008"/>
      <sheetName val="Singapore_20008"/>
      <sheetName val="C5_20008"/>
      <sheetName val="C6_20008"/>
      <sheetName val="Calendar_of_Events8"/>
      <sheetName val="Budget_Planner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 val="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 deposit int rates"/>
      <sheetName val="Foglio1"/>
      <sheetName val="Foglio2"/>
      <sheetName val="Foglio3"/>
      <sheetName val="A"/>
      <sheetName val="Contatti"/>
      <sheetName val="Sheet1"/>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 val="Acquirer assumptions"/>
      <sheetName val="Market data"/>
      <sheetName val="Step9"/>
      <sheetName val="evolutiu-05 comptable"/>
      <sheetName val="Acumulat 04-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 val="Input"/>
      <sheetName val="Full year figu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 val="Calculations"/>
      <sheetName val="Transaction Summary"/>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
      <sheetName val="Summary"/>
      <sheetName val="GL Listings 2009"/>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 val="Inputs"/>
      <sheetName val="Datasheet"/>
      <sheetName val="Dexia 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 val="euro"/>
      <sheetName val="Model"/>
      <sheetName val="Quarterly divisional"/>
      <sheetName val="QInter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sensus Report DWS"/>
      <sheetName val="&gt;&gt;&gt;"/>
      <sheetName val="Vergleich"/>
      <sheetName val="CIC"/>
      <sheetName val="Citi"/>
      <sheetName val="MS"/>
      <sheetName val="Metzler"/>
      <sheetName val="BofA"/>
      <sheetName val="Jefferies"/>
      <sheetName val="RBC"/>
      <sheetName val="Oddo BHF"/>
      <sheetName val="Barclays"/>
      <sheetName val="Kepler"/>
      <sheetName val="GS"/>
      <sheetName val="Exane"/>
      <sheetName val="Autonomous"/>
      <sheetName val="BNP"/>
      <sheetName val="JPM"/>
      <sheetName val="UBS"/>
      <sheetName val="ING"/>
      <sheetName val="Morgan Stanley"/>
      <sheetName val="AlphaValue"/>
      <sheetName val="Credit Suisse"/>
      <sheetName val="KBW"/>
      <sheetName val="Morningstar"/>
      <sheetName val="Sheet4"/>
    </sheetNames>
    <sheetDataSet>
      <sheetData sheetId="0"/>
      <sheetData sheetId="1"/>
      <sheetData sheetId="2"/>
      <sheetData sheetId="3">
        <row r="7">
          <cell r="B7">
            <v>2889.1899999999996</v>
          </cell>
          <cell r="C7">
            <v>3120.3251999999998</v>
          </cell>
          <cell r="D7">
            <v>3276.3414600000001</v>
          </cell>
        </row>
        <row r="8">
          <cell r="B8">
            <v>199.2</v>
          </cell>
          <cell r="C8">
            <v>159.36000000000001</v>
          </cell>
          <cell r="D8">
            <v>162.5472</v>
          </cell>
        </row>
        <row r="9">
          <cell r="B9">
            <v>189.39999999999998</v>
          </cell>
          <cell r="C9">
            <v>179.92999999999998</v>
          </cell>
          <cell r="D9">
            <v>185.32789999999997</v>
          </cell>
        </row>
        <row r="10">
          <cell r="B10">
            <v>3277.79</v>
          </cell>
          <cell r="C10">
            <v>3459.6151999999997</v>
          </cell>
          <cell r="D10">
            <v>3624.2165599999998</v>
          </cell>
        </row>
        <row r="11">
          <cell r="B11">
            <v>-939.09999999999991</v>
          </cell>
          <cell r="C11">
            <v>-957.88199999999995</v>
          </cell>
          <cell r="D11">
            <v>-986.61846000000003</v>
          </cell>
        </row>
        <row r="12">
          <cell r="B12">
            <v>-921.58</v>
          </cell>
          <cell r="C12">
            <v>-940.01160000000004</v>
          </cell>
          <cell r="D12">
            <v>-968.21194800000012</v>
          </cell>
        </row>
        <row r="13">
          <cell r="B13">
            <v>-1860.68</v>
          </cell>
          <cell r="C13">
            <v>-1897.8935999999999</v>
          </cell>
          <cell r="D13">
            <v>-1954.8304080000003</v>
          </cell>
        </row>
        <row r="14">
          <cell r="B14">
            <v>1417.1100000000001</v>
          </cell>
          <cell r="C14">
            <v>1561.7215999999999</v>
          </cell>
          <cell r="D14">
            <v>1669.3861519999996</v>
          </cell>
        </row>
        <row r="15">
          <cell r="B15">
            <v>0.27724869629033738</v>
          </cell>
          <cell r="C15">
            <v>0.28999999999999998</v>
          </cell>
          <cell r="D15">
            <v>0.28999999999999998</v>
          </cell>
        </row>
        <row r="16">
          <cell r="B16">
            <v>1024.2181</v>
          </cell>
          <cell r="C16">
            <v>1108.822336</v>
          </cell>
          <cell r="D16">
            <v>1185.2641679199996</v>
          </cell>
        </row>
        <row r="19">
          <cell r="B19">
            <v>25</v>
          </cell>
          <cell r="C19">
            <v>24</v>
          </cell>
          <cell r="D19">
            <v>24</v>
          </cell>
        </row>
        <row r="20">
          <cell r="B20">
            <v>1118.0832</v>
          </cell>
          <cell r="C20">
            <v>1162.8065280000001</v>
          </cell>
          <cell r="D20">
            <v>1209.31878912</v>
          </cell>
        </row>
        <row r="22">
          <cell r="B22">
            <v>73.900000000000006</v>
          </cell>
          <cell r="C22">
            <v>55</v>
          </cell>
          <cell r="D22">
            <v>55</v>
          </cell>
        </row>
        <row r="23">
          <cell r="B23">
            <v>6.8744186046511627E-2</v>
          </cell>
          <cell r="C23">
            <v>4.9191330305293914E-2</v>
          </cell>
          <cell r="D23">
            <v>4.7299356062782613E-2</v>
          </cell>
        </row>
        <row r="26">
          <cell r="B26">
            <v>0.56766296803639038</v>
          </cell>
          <cell r="C26">
            <v>0.54858517213128211</v>
          </cell>
          <cell r="D26">
            <v>0.53938013240577443</v>
          </cell>
        </row>
      </sheetData>
      <sheetData sheetId="4">
        <row r="7">
          <cell r="B7">
            <v>2896.1573711920814</v>
          </cell>
          <cell r="C7">
            <v>3063.5001897622469</v>
          </cell>
          <cell r="D7">
            <v>3265.0977693048626</v>
          </cell>
        </row>
        <row r="8">
          <cell r="B8">
            <v>264.87715971870932</v>
          </cell>
          <cell r="C8">
            <v>186.29839475446579</v>
          </cell>
          <cell r="D8">
            <v>323.79318302284753</v>
          </cell>
        </row>
        <row r="9">
          <cell r="B9">
            <v>171.20153009285968</v>
          </cell>
          <cell r="C9">
            <v>182.53612267361063</v>
          </cell>
          <cell r="D9">
            <v>187.62049544542995</v>
          </cell>
        </row>
        <row r="10">
          <cell r="B10">
            <v>3332.2360610036503</v>
          </cell>
          <cell r="C10">
            <v>3432.3347071903236</v>
          </cell>
          <cell r="D10">
            <v>3776.5114477731404</v>
          </cell>
        </row>
        <row r="13">
          <cell r="B13">
            <v>-1824.1646657842655</v>
          </cell>
          <cell r="C13">
            <v>-1845.6538229593739</v>
          </cell>
          <cell r="D13">
            <v>-1957.2832024311715</v>
          </cell>
        </row>
        <row r="14">
          <cell r="B14">
            <v>1508.0713952193848</v>
          </cell>
          <cell r="C14">
            <v>1586.6808842309497</v>
          </cell>
          <cell r="D14">
            <v>1819.2282453419689</v>
          </cell>
        </row>
        <row r="15">
          <cell r="B15">
            <v>0.28229748197891091</v>
          </cell>
          <cell r="C15">
            <v>0.29907312401384833</v>
          </cell>
          <cell r="D15">
            <v>0.30013225767047691</v>
          </cell>
        </row>
        <row r="16">
          <cell r="B16">
            <v>1082.3466377045295</v>
          </cell>
          <cell r="C16">
            <v>1112.1472753709443</v>
          </cell>
          <cell r="D16">
            <v>1273.2191648495834</v>
          </cell>
        </row>
        <row r="19">
          <cell r="B19">
            <v>24.862106952529906</v>
          </cell>
          <cell r="C19">
            <v>24.239966110763778</v>
          </cell>
          <cell r="D19">
            <v>23.695782109130338</v>
          </cell>
        </row>
        <row r="20">
          <cell r="B20">
            <v>1210.8940174964596</v>
          </cell>
          <cell r="C20">
            <v>1316.7499369246623</v>
          </cell>
          <cell r="D20">
            <v>1439.0972887693756</v>
          </cell>
        </row>
        <row r="22">
          <cell r="B22">
            <v>54.218516872310303</v>
          </cell>
          <cell r="C22">
            <v>70.354537984314817</v>
          </cell>
          <cell r="D22">
            <v>83.413843994201486</v>
          </cell>
        </row>
        <row r="23">
          <cell r="B23">
            <v>4.9993514931900455E-2</v>
          </cell>
          <cell r="C23">
            <v>5.8101317677474215E-2</v>
          </cell>
          <cell r="D23">
            <v>6.3E-2</v>
          </cell>
        </row>
        <row r="26">
          <cell r="B26">
            <v>0.54742960354220449</v>
          </cell>
          <cell r="C26">
            <v>0.53772547854757691</v>
          </cell>
          <cell r="D26">
            <v>0.51827810652746842</v>
          </cell>
        </row>
      </sheetData>
      <sheetData sheetId="5">
        <row r="7">
          <cell r="B7">
            <v>2852.2470464193998</v>
          </cell>
          <cell r="C7">
            <v>3083.4091653027999</v>
          </cell>
          <cell r="D7">
            <v>3350.90209091322</v>
          </cell>
        </row>
        <row r="8">
          <cell r="B8">
            <v>264.32123806774803</v>
          </cell>
          <cell r="C8">
            <v>189.751561729782</v>
          </cell>
          <cell r="D8">
            <v>234.727048537054</v>
          </cell>
        </row>
        <row r="9">
          <cell r="B9">
            <v>178</v>
          </cell>
          <cell r="C9">
            <v>176.58</v>
          </cell>
          <cell r="D9">
            <v>181.87739999999999</v>
          </cell>
        </row>
        <row r="10">
          <cell r="B10">
            <v>3294.568284487148</v>
          </cell>
          <cell r="C10">
            <v>3449.7407270325821</v>
          </cell>
          <cell r="D10">
            <v>3767.506539450274</v>
          </cell>
        </row>
        <row r="11">
          <cell r="B11">
            <v>-956.79145329846006</v>
          </cell>
          <cell r="C11">
            <v>-935.69922914248002</v>
          </cell>
          <cell r="D11">
            <v>-1032.22535595709</v>
          </cell>
        </row>
        <row r="12">
          <cell r="B12">
            <v>-905.02783126914198</v>
          </cell>
          <cell r="C12">
            <v>-939.37415380270602</v>
          </cell>
          <cell r="D12">
            <v>-974.41495272046598</v>
          </cell>
        </row>
        <row r="13">
          <cell r="B13">
            <v>-1861.8192845676022</v>
          </cell>
          <cell r="C13">
            <v>-1875.073382945186</v>
          </cell>
          <cell r="D13">
            <v>-2006.6403086775558</v>
          </cell>
        </row>
        <row r="14">
          <cell r="B14">
            <v>1432.7489999195459</v>
          </cell>
          <cell r="C14">
            <v>1574.667344087396</v>
          </cell>
          <cell r="D14">
            <v>1760.8662307727182</v>
          </cell>
        </row>
        <row r="15">
          <cell r="B15">
            <v>0.28130216148163201</v>
          </cell>
          <cell r="C15">
            <v>0.29499999999999998</v>
          </cell>
          <cell r="D15">
            <v>0.29499999999999998</v>
          </cell>
        </row>
        <row r="16">
          <cell r="B16">
            <v>1029.7136093815311</v>
          </cell>
          <cell r="C16">
            <v>1110.1404775816143</v>
          </cell>
          <cell r="D16">
            <v>1241.4106926947663</v>
          </cell>
        </row>
        <row r="19">
          <cell r="B19">
            <v>24.522371288254501</v>
          </cell>
          <cell r="C19">
            <v>23.192523299687199</v>
          </cell>
          <cell r="D19">
            <v>21.950114243386398</v>
          </cell>
        </row>
        <row r="20">
          <cell r="B20">
            <v>1243.3073025986901</v>
          </cell>
          <cell r="C20">
            <v>1421.0737881104701</v>
          </cell>
          <cell r="D20">
            <v>1638.9077753321901</v>
          </cell>
        </row>
        <row r="21">
          <cell r="B21">
            <v>49.607855433029499</v>
          </cell>
          <cell r="C21">
            <v>75.14493207238641</v>
          </cell>
          <cell r="D21">
            <v>94.827045097967201</v>
          </cell>
        </row>
        <row r="22">
          <cell r="B22">
            <v>68.015599961774001</v>
          </cell>
          <cell r="C22">
            <v>77.717265027262499</v>
          </cell>
          <cell r="D22">
            <v>97.503825085866396</v>
          </cell>
        </row>
        <row r="23">
          <cell r="B23">
            <v>6.2694016585921802E-2</v>
          </cell>
          <cell r="C23">
            <v>6.2508492361319196E-2</v>
          </cell>
          <cell r="D23">
            <v>6.8612781335944797E-2</v>
          </cell>
        </row>
        <row r="26">
          <cell r="B26">
            <v>0.56511783147254568</v>
          </cell>
          <cell r="C26">
            <v>0.54354037920933773</v>
          </cell>
          <cell r="D26">
            <v>0.53261760468512676</v>
          </cell>
        </row>
      </sheetData>
      <sheetData sheetId="6">
        <row r="7">
          <cell r="B7">
            <v>2879</v>
          </cell>
          <cell r="C7">
            <v>3074</v>
          </cell>
          <cell r="D7">
            <v>3189</v>
          </cell>
        </row>
        <row r="8">
          <cell r="B8">
            <v>285</v>
          </cell>
          <cell r="C8">
            <v>210</v>
          </cell>
          <cell r="D8">
            <v>215</v>
          </cell>
        </row>
        <row r="9">
          <cell r="B9">
            <v>172</v>
          </cell>
          <cell r="C9">
            <v>165</v>
          </cell>
          <cell r="D9">
            <v>169</v>
          </cell>
        </row>
        <row r="10">
          <cell r="B10">
            <v>3336</v>
          </cell>
          <cell r="C10">
            <v>3449</v>
          </cell>
          <cell r="D10">
            <v>3573</v>
          </cell>
        </row>
        <row r="11">
          <cell r="B11">
            <v>-938</v>
          </cell>
          <cell r="C11">
            <v>-940</v>
          </cell>
          <cell r="D11">
            <v>-942</v>
          </cell>
        </row>
        <row r="12">
          <cell r="B12">
            <v>-915</v>
          </cell>
          <cell r="C12">
            <v>-917</v>
          </cell>
          <cell r="D12">
            <v>-940</v>
          </cell>
        </row>
        <row r="13">
          <cell r="B13">
            <v>-1853</v>
          </cell>
          <cell r="C13">
            <v>-1857</v>
          </cell>
          <cell r="D13">
            <v>-1882</v>
          </cell>
        </row>
        <row r="14">
          <cell r="B14">
            <v>1484</v>
          </cell>
          <cell r="C14">
            <v>1592</v>
          </cell>
          <cell r="D14">
            <v>1692</v>
          </cell>
        </row>
        <row r="15">
          <cell r="B15">
            <v>0.28499999999999998</v>
          </cell>
          <cell r="C15">
            <v>0.29499999999999998</v>
          </cell>
          <cell r="D15">
            <v>0.28749999999999998</v>
          </cell>
        </row>
        <row r="16">
          <cell r="B16">
            <v>1061</v>
          </cell>
          <cell r="C16">
            <v>1123</v>
          </cell>
          <cell r="D16">
            <v>1205</v>
          </cell>
        </row>
        <row r="19">
          <cell r="B19">
            <v>24.8</v>
          </cell>
          <cell r="C19">
            <v>24.4</v>
          </cell>
          <cell r="D19">
            <v>24.1</v>
          </cell>
        </row>
        <row r="20">
          <cell r="B20">
            <v>1220</v>
          </cell>
          <cell r="C20">
            <v>1288</v>
          </cell>
          <cell r="D20">
            <v>1353</v>
          </cell>
        </row>
        <row r="22">
          <cell r="B22">
            <v>60</v>
          </cell>
          <cell r="C22">
            <v>54</v>
          </cell>
          <cell r="D22">
            <v>51</v>
          </cell>
        </row>
        <row r="26">
          <cell r="B26">
            <v>0.55500000000000005</v>
          </cell>
          <cell r="C26">
            <v>0.53800000000000003</v>
          </cell>
          <cell r="D26">
            <v>0.52700000000000002</v>
          </cell>
        </row>
      </sheetData>
      <sheetData sheetId="7">
        <row r="7">
          <cell r="B7">
            <v>2877.6006609800074</v>
          </cell>
          <cell r="C7">
            <v>3110.5594679610717</v>
          </cell>
          <cell r="D7">
            <v>3301.0241313856577</v>
          </cell>
        </row>
        <row r="8">
          <cell r="B8">
            <v>252.60000000000002</v>
          </cell>
          <cell r="C8">
            <v>181</v>
          </cell>
          <cell r="D8">
            <v>190</v>
          </cell>
        </row>
        <row r="9">
          <cell r="B9">
            <v>171.7</v>
          </cell>
          <cell r="C9">
            <v>172</v>
          </cell>
          <cell r="D9">
            <v>176</v>
          </cell>
        </row>
        <row r="10">
          <cell r="B10">
            <v>3301.9006609800072</v>
          </cell>
          <cell r="C10">
            <v>3463.5594679610717</v>
          </cell>
          <cell r="D10">
            <v>3667.0241313856577</v>
          </cell>
        </row>
        <row r="11">
          <cell r="B11">
            <v>-949.59487138584075</v>
          </cell>
          <cell r="C11">
            <v>-970.21242253979563</v>
          </cell>
          <cell r="D11">
            <v>-985.51850966410825</v>
          </cell>
        </row>
        <row r="12">
          <cell r="B12">
            <v>-894.15317500000003</v>
          </cell>
          <cell r="C12">
            <v>-907.88</v>
          </cell>
          <cell r="D12">
            <v>-935.88</v>
          </cell>
        </row>
        <row r="13">
          <cell r="B13">
            <v>-1843.7480463858408</v>
          </cell>
          <cell r="C13">
            <v>-1878.0924225397957</v>
          </cell>
          <cell r="D13">
            <v>-1921.3985096641081</v>
          </cell>
        </row>
        <row r="14">
          <cell r="B14">
            <v>1458.1526145941664</v>
          </cell>
          <cell r="C14">
            <v>1585.467045421276</v>
          </cell>
          <cell r="D14">
            <v>1745.6256217215496</v>
          </cell>
        </row>
        <row r="15">
          <cell r="B15">
            <v>0.27905440339900828</v>
          </cell>
          <cell r="C15">
            <v>0.29499999999999998</v>
          </cell>
          <cell r="D15">
            <v>0.29499999999999998</v>
          </cell>
        </row>
        <row r="16">
          <cell r="B16">
            <v>1051.2487066638873</v>
          </cell>
          <cell r="C16">
            <v>1117.7542670219996</v>
          </cell>
          <cell r="D16">
            <v>1230.6660633136926</v>
          </cell>
        </row>
        <row r="19">
          <cell r="B19">
            <v>24.8</v>
          </cell>
          <cell r="C19">
            <v>24.5</v>
          </cell>
          <cell r="D19">
            <v>24</v>
          </cell>
        </row>
        <row r="20">
          <cell r="B20">
            <v>1225.2241895193035</v>
          </cell>
          <cell r="C20">
            <v>1321.0454129208956</v>
          </cell>
          <cell r="D20">
            <v>1428.3061059148649</v>
          </cell>
        </row>
        <row r="22">
          <cell r="B22">
            <v>62.118077162375805</v>
          </cell>
          <cell r="C22">
            <v>51.18916542287932</v>
          </cell>
          <cell r="D22">
            <v>58.065457099638529</v>
          </cell>
        </row>
        <row r="23">
          <cell r="B23">
            <v>5.7248911104376986E-2</v>
          </cell>
          <cell r="C23">
            <v>4.1779427684138802E-2</v>
          </cell>
          <cell r="D23">
            <v>4.3954171848833705E-2</v>
          </cell>
        </row>
        <row r="26">
          <cell r="B26">
            <v>0.55838992013727473</v>
          </cell>
          <cell r="C26">
            <v>0.54224344634838662</v>
          </cell>
          <cell r="D26">
            <v>0.52396669365196391</v>
          </cell>
        </row>
      </sheetData>
      <sheetData sheetId="8">
        <row r="7">
          <cell r="B7">
            <v>2910.5073596565207</v>
          </cell>
          <cell r="C7">
            <v>3125.910661533087</v>
          </cell>
          <cell r="D7">
            <v>3317.1682241125473</v>
          </cell>
        </row>
        <row r="8">
          <cell r="B8">
            <v>261.60000000000002</v>
          </cell>
          <cell r="C8">
            <v>190</v>
          </cell>
          <cell r="D8">
            <v>240</v>
          </cell>
        </row>
        <row r="9">
          <cell r="B9">
            <v>181.7</v>
          </cell>
          <cell r="C9">
            <v>205</v>
          </cell>
          <cell r="D9">
            <v>210</v>
          </cell>
        </row>
        <row r="10">
          <cell r="B10">
            <v>3353.8073596565205</v>
          </cell>
          <cell r="C10">
            <v>3520.910661533087</v>
          </cell>
          <cell r="D10">
            <v>3767.1682241125473</v>
          </cell>
        </row>
        <row r="11">
          <cell r="B11">
            <v>-938.94041793437498</v>
          </cell>
          <cell r="C11">
            <v>-962.13696589993503</v>
          </cell>
          <cell r="D11">
            <v>-977.25508097292504</v>
          </cell>
        </row>
        <row r="12">
          <cell r="B12">
            <v>-901.46530171973802</v>
          </cell>
          <cell r="C12">
            <v>-938.26339953561001</v>
          </cell>
          <cell r="D12">
            <v>-982.98207973163801</v>
          </cell>
        </row>
        <row r="13">
          <cell r="B13">
            <v>-1840.40571965411</v>
          </cell>
          <cell r="C13">
            <v>-1900.4003654355499</v>
          </cell>
          <cell r="D13">
            <v>-1960.23716070456</v>
          </cell>
        </row>
        <row r="14">
          <cell r="B14">
            <v>1513.4016400024079</v>
          </cell>
          <cell r="C14">
            <v>1620.5102960975416</v>
          </cell>
          <cell r="D14">
            <v>1806.9310634079834</v>
          </cell>
        </row>
        <row r="15">
          <cell r="B15">
            <v>0.28384500230886411</v>
          </cell>
          <cell r="C15">
            <v>0.3</v>
          </cell>
          <cell r="D15">
            <v>0.29999999999999993</v>
          </cell>
        </row>
        <row r="16">
          <cell r="B16">
            <v>1083.8301480016858</v>
          </cell>
          <cell r="C16">
            <v>1134.3572072682791</v>
          </cell>
          <cell r="D16">
            <v>1264.8517443855885</v>
          </cell>
        </row>
        <row r="19">
          <cell r="B19">
            <v>25.179487897521209</v>
          </cell>
          <cell r="C19">
            <v>24.563454676297809</v>
          </cell>
          <cell r="D19">
            <v>23.948426624529596</v>
          </cell>
        </row>
        <row r="20">
          <cell r="B20">
            <v>1221.5405109511873</v>
          </cell>
          <cell r="C20">
            <v>1326.2048022831787</v>
          </cell>
          <cell r="D20">
            <v>1447.5638152297552</v>
          </cell>
        </row>
        <row r="21">
          <cell r="B21">
            <v>47.137027287124994</v>
          </cell>
          <cell r="C21">
            <v>59.674803947415342</v>
          </cell>
          <cell r="D21">
            <v>72.571469354952001</v>
          </cell>
        </row>
        <row r="22">
          <cell r="B22">
            <v>66.490754013687493</v>
          </cell>
          <cell r="C22">
            <v>61.85577274823671</v>
          </cell>
          <cell r="D22">
            <v>74.91172995107479</v>
          </cell>
        </row>
        <row r="23">
          <cell r="B23">
            <v>6.1312259282433862E-2</v>
          </cell>
          <cell r="C23">
            <v>5.063751238186194E-2</v>
          </cell>
          <cell r="D23">
            <v>5.6485793010331159E-2</v>
          </cell>
        </row>
        <row r="26">
          <cell r="B26">
            <v>0.54875117211341484</v>
          </cell>
          <cell r="C26">
            <v>0.53974682919335037</v>
          </cell>
          <cell r="D26">
            <v>0.52034765746792411</v>
          </cell>
        </row>
      </sheetData>
      <sheetData sheetId="9">
        <row r="7">
          <cell r="B7">
            <v>2907.4287640051025</v>
          </cell>
          <cell r="C7">
            <v>3087.1072498046365</v>
          </cell>
          <cell r="D7">
            <v>3268.6042559815469</v>
          </cell>
        </row>
        <row r="8">
          <cell r="B8">
            <v>230.87982001686001</v>
          </cell>
          <cell r="C8">
            <v>171.57690953816933</v>
          </cell>
          <cell r="D8">
            <v>182.21013545507452</v>
          </cell>
        </row>
        <row r="9">
          <cell r="B9">
            <v>178</v>
          </cell>
          <cell r="C9">
            <v>182</v>
          </cell>
          <cell r="D9">
            <v>170</v>
          </cell>
        </row>
        <row r="10">
          <cell r="B10">
            <v>3316.3085840219624</v>
          </cell>
          <cell r="C10">
            <v>3440.6841593428057</v>
          </cell>
          <cell r="D10">
            <v>3620.8143914366215</v>
          </cell>
        </row>
        <row r="11">
          <cell r="B11">
            <v>-947.82408427673988</v>
          </cell>
          <cell r="C11">
            <v>-950.07041946236382</v>
          </cell>
          <cell r="D11">
            <v>-956.73803458005307</v>
          </cell>
        </row>
        <row r="12">
          <cell r="B12">
            <v>-905.71400000000006</v>
          </cell>
          <cell r="C12">
            <v>-926.16068000000007</v>
          </cell>
          <cell r="D12">
            <v>-944.68389360000015</v>
          </cell>
        </row>
        <row r="13">
          <cell r="B13">
            <v>-1853.5380842767399</v>
          </cell>
          <cell r="C13">
            <v>-1876.231099462364</v>
          </cell>
          <cell r="D13">
            <v>-1901.4219281800533</v>
          </cell>
        </row>
        <row r="14">
          <cell r="B14">
            <v>1462.7704997452224</v>
          </cell>
          <cell r="C14">
            <v>1564.4530598804417</v>
          </cell>
          <cell r="D14">
            <v>1719.3924632565681</v>
          </cell>
        </row>
        <row r="15">
          <cell r="B15">
            <v>0.28138565037784252</v>
          </cell>
          <cell r="C15">
            <v>0.3000000000000001</v>
          </cell>
          <cell r="D15">
            <v>0.30000000000000004</v>
          </cell>
        </row>
        <row r="16">
          <cell r="B16">
            <v>1051.1678713208912</v>
          </cell>
          <cell r="C16">
            <v>1095.117141916309</v>
          </cell>
          <cell r="D16">
            <v>1203.5747242795976</v>
          </cell>
        </row>
        <row r="19">
          <cell r="B19">
            <v>24.961786664723803</v>
          </cell>
          <cell r="C19">
            <v>24.313845692264238</v>
          </cell>
          <cell r="D19">
            <v>23.876856966084173</v>
          </cell>
        </row>
        <row r="20">
          <cell r="B20">
            <v>1224.213520370804</v>
          </cell>
          <cell r="C20">
            <v>1315.9120201987407</v>
          </cell>
          <cell r="D20">
            <v>1422.6259453318298</v>
          </cell>
        </row>
        <row r="21">
          <cell r="B21">
            <v>40.582759438499998</v>
          </cell>
          <cell r="C21">
            <v>50.828096162513773</v>
          </cell>
          <cell r="D21">
            <v>62.071127148515941</v>
          </cell>
        </row>
        <row r="22">
          <cell r="B22">
            <v>58.436098317804003</v>
          </cell>
          <cell r="C22">
            <v>51.288315754994123</v>
          </cell>
          <cell r="D22">
            <v>62.544368826672198</v>
          </cell>
        </row>
        <row r="23">
          <cell r="B23">
            <v>5.3882439475306382E-2</v>
          </cell>
          <cell r="C23">
            <v>4.1894910407017337E-2</v>
          </cell>
          <cell r="D23">
            <v>4.7529293650821883E-2</v>
          </cell>
        </row>
        <row r="26">
          <cell r="B26">
            <v>0.55891604695869423</v>
          </cell>
          <cell r="C26">
            <v>0.5453075645922516</v>
          </cell>
          <cell r="D26">
            <v>0.52513653632094381</v>
          </cell>
        </row>
      </sheetData>
      <sheetData sheetId="10">
        <row r="7">
          <cell r="B7">
            <v>2849.6086767029374</v>
          </cell>
          <cell r="C7">
            <v>3065.1061306309202</v>
          </cell>
          <cell r="D7">
            <v>3252.8878585623524</v>
          </cell>
        </row>
        <row r="8">
          <cell r="B8">
            <v>288.64758838274935</v>
          </cell>
          <cell r="C8">
            <v>182.37963337931848</v>
          </cell>
          <cell r="D8">
            <v>235.00026101902881</v>
          </cell>
        </row>
        <row r="9">
          <cell r="B9">
            <v>189.58</v>
          </cell>
          <cell r="C9">
            <v>218.1216</v>
          </cell>
          <cell r="D9">
            <v>235.92889600000001</v>
          </cell>
        </row>
        <row r="10">
          <cell r="B10">
            <v>3327.836265085687</v>
          </cell>
          <cell r="C10">
            <v>3465.6073640102386</v>
          </cell>
          <cell r="D10">
            <v>3723.8170155813814</v>
          </cell>
        </row>
        <row r="11">
          <cell r="B11">
            <v>-955.03051289966311</v>
          </cell>
          <cell r="C11">
            <v>-954.3300320064036</v>
          </cell>
          <cell r="D11">
            <v>-963.44479028963826</v>
          </cell>
        </row>
        <row r="12">
          <cell r="B12">
            <v>-927.19555104990764</v>
          </cell>
          <cell r="C12">
            <v>-950.65786564466043</v>
          </cell>
          <cell r="D12">
            <v>-966.52503414894636</v>
          </cell>
        </row>
        <row r="13">
          <cell r="B13">
            <v>-1882.2260639495707</v>
          </cell>
          <cell r="C13">
            <v>-1904.9878976510638</v>
          </cell>
          <cell r="D13">
            <v>-1929.9698244385845</v>
          </cell>
        </row>
        <row r="14">
          <cell r="B14">
            <v>1445.6102011361163</v>
          </cell>
          <cell r="C14">
            <v>1560.6194663591748</v>
          </cell>
          <cell r="D14">
            <v>1793.8471911427969</v>
          </cell>
        </row>
        <row r="15">
          <cell r="B15">
            <v>0.29634044213095828</v>
          </cell>
          <cell r="C15">
            <v>0.31</v>
          </cell>
          <cell r="D15">
            <v>0.30499999999999994</v>
          </cell>
        </row>
        <row r="16">
          <cell r="B16">
            <v>1039.4074072891822</v>
          </cell>
          <cell r="C16">
            <v>1101.6651277878307</v>
          </cell>
          <cell r="D16">
            <v>1272.627111124244</v>
          </cell>
        </row>
        <row r="19">
          <cell r="B19">
            <v>24.563801788330082</v>
          </cell>
          <cell r="C19">
            <v>24.169226555474896</v>
          </cell>
          <cell r="D19">
            <v>23.756874939585938</v>
          </cell>
        </row>
        <row r="20">
          <cell r="B20">
            <v>1219.5745543949997</v>
          </cell>
          <cell r="C20">
            <v>1314.8273636987994</v>
          </cell>
          <cell r="D20">
            <v>1421.7903171666837</v>
          </cell>
        </row>
        <row r="21">
          <cell r="B21">
            <v>40.664787025999999</v>
          </cell>
          <cell r="C21">
            <v>58.697858404438605</v>
          </cell>
          <cell r="D21">
            <v>67.22575369376888</v>
          </cell>
        </row>
        <row r="22">
          <cell r="B22">
            <v>58.621189865999995</v>
          </cell>
          <cell r="C22">
            <v>59.38270410886058</v>
          </cell>
          <cell r="D22">
            <v>67.949763679362377</v>
          </cell>
        </row>
        <row r="23">
          <cell r="B23">
            <v>0.05</v>
          </cell>
          <cell r="C23">
            <v>4.5999999999999999E-2</v>
          </cell>
          <cell r="D23">
            <v>4.9000000000000002E-2</v>
          </cell>
        </row>
        <row r="26">
          <cell r="B26">
            <v>0.5656005626530145</v>
          </cell>
          <cell r="C26">
            <v>0.54968370549821921</v>
          </cell>
          <cell r="D26">
            <v>0.51827729890139829</v>
          </cell>
        </row>
      </sheetData>
      <sheetData sheetId="11">
        <row r="7">
          <cell r="B7">
            <v>2853</v>
          </cell>
          <cell r="C7">
            <v>2965</v>
          </cell>
          <cell r="D7">
            <v>3134</v>
          </cell>
        </row>
        <row r="8">
          <cell r="B8">
            <v>243</v>
          </cell>
          <cell r="C8">
            <v>173</v>
          </cell>
          <cell r="D8">
            <v>230</v>
          </cell>
        </row>
        <row r="9">
          <cell r="B9">
            <v>184</v>
          </cell>
          <cell r="C9">
            <v>211</v>
          </cell>
          <cell r="D9">
            <v>226</v>
          </cell>
        </row>
        <row r="10">
          <cell r="B10">
            <v>3280</v>
          </cell>
          <cell r="C10">
            <v>3350</v>
          </cell>
          <cell r="D10">
            <v>3589</v>
          </cell>
        </row>
        <row r="11">
          <cell r="B11">
            <v>-949</v>
          </cell>
          <cell r="C11">
            <v>-959</v>
          </cell>
          <cell r="D11">
            <v>-987</v>
          </cell>
        </row>
        <row r="12">
          <cell r="B12">
            <v>-895</v>
          </cell>
          <cell r="C12">
            <v>-899</v>
          </cell>
          <cell r="D12">
            <v>-904</v>
          </cell>
        </row>
        <row r="13">
          <cell r="B13">
            <v>-1844</v>
          </cell>
          <cell r="C13">
            <v>-1858</v>
          </cell>
          <cell r="D13">
            <v>-1891</v>
          </cell>
        </row>
        <row r="14">
          <cell r="B14">
            <v>1436</v>
          </cell>
          <cell r="C14">
            <v>1492</v>
          </cell>
          <cell r="D14">
            <v>1699</v>
          </cell>
        </row>
        <row r="16">
          <cell r="B16">
            <v>1030</v>
          </cell>
          <cell r="C16">
            <v>1045</v>
          </cell>
          <cell r="D16">
            <v>1189</v>
          </cell>
        </row>
        <row r="19">
          <cell r="B19">
            <v>24.5</v>
          </cell>
          <cell r="C19">
            <v>23.2</v>
          </cell>
          <cell r="D19">
            <v>22.9</v>
          </cell>
        </row>
        <row r="20">
          <cell r="B20">
            <v>1237</v>
          </cell>
          <cell r="C20">
            <v>1325</v>
          </cell>
          <cell r="D20">
            <v>1412.9</v>
          </cell>
        </row>
        <row r="22">
          <cell r="B22">
            <v>64.8</v>
          </cell>
          <cell r="C22">
            <v>52.6</v>
          </cell>
          <cell r="D22">
            <v>49.8</v>
          </cell>
        </row>
        <row r="26">
          <cell r="B26">
            <v>0.56200000000000006</v>
          </cell>
          <cell r="C26">
            <v>0.55500000000000005</v>
          </cell>
          <cell r="D26">
            <v>0.52700000000000002</v>
          </cell>
        </row>
      </sheetData>
      <sheetData sheetId="12">
        <row r="7">
          <cell r="B7">
            <v>2876.5752446669972</v>
          </cell>
          <cell r="C7">
            <v>3108.7476186649455</v>
          </cell>
          <cell r="D7">
            <v>3258.4750549924825</v>
          </cell>
        </row>
        <row r="8">
          <cell r="B8">
            <v>253.48018349956001</v>
          </cell>
          <cell r="C8">
            <v>139.57642369516083</v>
          </cell>
          <cell r="D8">
            <v>149.34677335382213</v>
          </cell>
        </row>
        <row r="9">
          <cell r="B9">
            <v>178.7</v>
          </cell>
          <cell r="C9">
            <v>181</v>
          </cell>
          <cell r="D9">
            <v>185.2</v>
          </cell>
        </row>
        <row r="10">
          <cell r="B10">
            <v>3308.7554281665571</v>
          </cell>
          <cell r="C10">
            <v>3429.3240423601064</v>
          </cell>
          <cell r="D10">
            <v>3593.0218283463046</v>
          </cell>
        </row>
        <row r="11">
          <cell r="B11">
            <v>-951.14751988663602</v>
          </cell>
          <cell r="C11">
            <v>-960.21073186082992</v>
          </cell>
          <cell r="D11">
            <v>-1006.0461119369654</v>
          </cell>
        </row>
        <row r="12">
          <cell r="B12">
            <v>-921.01751988663602</v>
          </cell>
          <cell r="C12">
            <v>-925.91749143722882</v>
          </cell>
          <cell r="D12">
            <v>-970.11589365350233</v>
          </cell>
        </row>
        <row r="13">
          <cell r="B13">
            <v>-1872.1650397732719</v>
          </cell>
          <cell r="C13">
            <v>-1886.1282232980589</v>
          </cell>
          <cell r="D13">
            <v>-1976.1620055904677</v>
          </cell>
        </row>
        <row r="14">
          <cell r="B14">
            <v>1436.5903883932851</v>
          </cell>
          <cell r="C14">
            <v>1543.1958190620476</v>
          </cell>
          <cell r="D14">
            <v>1616.8598227558368</v>
          </cell>
        </row>
        <row r="15">
          <cell r="B15">
            <v>0.28282112966967465</v>
          </cell>
          <cell r="C15">
            <v>0.3</v>
          </cell>
          <cell r="D15">
            <v>0.3</v>
          </cell>
        </row>
        <row r="16">
          <cell r="B16">
            <v>1030.2922718752995</v>
          </cell>
          <cell r="C16">
            <v>1080.2370733434332</v>
          </cell>
          <cell r="D16">
            <v>1131.8018759290858</v>
          </cell>
        </row>
        <row r="19">
          <cell r="B19">
            <v>24.9</v>
          </cell>
          <cell r="C19">
            <v>24.9</v>
          </cell>
          <cell r="D19">
            <v>24</v>
          </cell>
        </row>
        <row r="20">
          <cell r="B20">
            <v>1225.967709224074</v>
          </cell>
          <cell r="C20">
            <v>1311.7854488697594</v>
          </cell>
          <cell r="D20">
            <v>1403.6104302906426</v>
          </cell>
        </row>
        <row r="22">
          <cell r="B22">
            <v>59.8</v>
          </cell>
          <cell r="C22">
            <v>61.3</v>
          </cell>
          <cell r="D22">
            <v>65.59</v>
          </cell>
        </row>
        <row r="23">
          <cell r="B23">
            <v>5.5105559716113396E-2</v>
          </cell>
          <cell r="C23">
            <v>0.05</v>
          </cell>
          <cell r="D23">
            <v>0.05</v>
          </cell>
        </row>
        <row r="26">
          <cell r="B26">
            <v>0.56582152426136656</v>
          </cell>
          <cell r="C26">
            <v>0.55000000000000004</v>
          </cell>
          <cell r="D26">
            <v>0.55000000000000004</v>
          </cell>
        </row>
      </sheetData>
      <sheetData sheetId="13">
        <row r="7">
          <cell r="B7">
            <v>2869.6741404944551</v>
          </cell>
          <cell r="C7">
            <v>3074.538875854073</v>
          </cell>
          <cell r="D7">
            <v>3267.8336044294019</v>
          </cell>
        </row>
        <row r="8">
          <cell r="B8">
            <v>259.60000000000002</v>
          </cell>
          <cell r="C8">
            <v>190</v>
          </cell>
          <cell r="D8">
            <v>300</v>
          </cell>
        </row>
        <row r="9">
          <cell r="B9">
            <v>199.2</v>
          </cell>
          <cell r="C9">
            <v>200.55</v>
          </cell>
          <cell r="D9">
            <v>214.40500000000003</v>
          </cell>
        </row>
        <row r="10">
          <cell r="B10">
            <v>3328.4741404944548</v>
          </cell>
          <cell r="C10">
            <v>3465.0888758540732</v>
          </cell>
          <cell r="D10">
            <v>3782.2386044294021</v>
          </cell>
        </row>
        <row r="11">
          <cell r="B11">
            <v>-935.84693477187693</v>
          </cell>
          <cell r="C11">
            <v>-901.69932964106385</v>
          </cell>
          <cell r="D11">
            <v>-965.86521020065459</v>
          </cell>
        </row>
        <row r="12">
          <cell r="B12">
            <v>-913.61193634286792</v>
          </cell>
          <cell r="C12">
            <v>-943.88343488720045</v>
          </cell>
          <cell r="D12">
            <v>-983.61791493324995</v>
          </cell>
        </row>
        <row r="13">
          <cell r="B13">
            <v>-1849.4588711147449</v>
          </cell>
          <cell r="C13">
            <v>-1845.5827645282643</v>
          </cell>
          <cell r="D13">
            <v>-1949.4831251339047</v>
          </cell>
        </row>
        <row r="14">
          <cell r="B14">
            <v>1479.0152693797099</v>
          </cell>
          <cell r="C14">
            <v>1619.5061113258089</v>
          </cell>
          <cell r="D14">
            <v>1832.7554792954975</v>
          </cell>
        </row>
        <row r="15">
          <cell r="B15">
            <v>0.28343271232907796</v>
          </cell>
          <cell r="C15">
            <v>0.3</v>
          </cell>
          <cell r="D15">
            <v>0.3</v>
          </cell>
        </row>
        <row r="16">
          <cell r="B16">
            <v>1059.8139600032969</v>
          </cell>
          <cell r="C16">
            <v>1133.6542779280662</v>
          </cell>
          <cell r="D16">
            <v>1282.9288355068481</v>
          </cell>
        </row>
        <row r="19">
          <cell r="B19">
            <v>24.732328641539382</v>
          </cell>
          <cell r="C19">
            <v>23.886069734871786</v>
          </cell>
          <cell r="D19">
            <v>23.403921393088588</v>
          </cell>
        </row>
        <row r="20">
          <cell r="B20">
            <v>1236.0744831434438</v>
          </cell>
          <cell r="C20">
            <v>1338.2618643432152</v>
          </cell>
          <cell r="D20">
            <v>1454.2903319690026</v>
          </cell>
        </row>
        <row r="21">
          <cell r="B21">
            <v>45.270310588756246</v>
          </cell>
          <cell r="C21">
            <v>53.864698601854926</v>
          </cell>
          <cell r="D21">
            <v>62.769440629071134</v>
          </cell>
        </row>
        <row r="22">
          <cell r="B22">
            <v>62.898310588756246</v>
          </cell>
          <cell r="C22">
            <v>53.864698601854926</v>
          </cell>
          <cell r="D22">
            <v>62.769440629071134</v>
          </cell>
        </row>
        <row r="23">
          <cell r="B23">
            <v>5.7996931878751115E-2</v>
          </cell>
          <cell r="C23">
            <v>4.3577227211156692E-2</v>
          </cell>
          <cell r="D23">
            <v>4.6903705695803245E-2</v>
          </cell>
        </row>
        <row r="26">
          <cell r="B26">
            <v>0.55564766107511421</v>
          </cell>
          <cell r="C26">
            <v>0.53262205693738984</v>
          </cell>
          <cell r="D26">
            <v>0.51543102617874326</v>
          </cell>
        </row>
      </sheetData>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A2B5-36D4-432F-9968-31F5CEC33CD6}">
  <sheetPr>
    <pageSetUpPr fitToPage="1"/>
  </sheetPr>
  <dimension ref="A1:Q52"/>
  <sheetViews>
    <sheetView showGridLines="0" view="pageBreakPreview" topLeftCell="A2" zoomScale="70" zoomScaleNormal="100" zoomScaleSheetLayoutView="70" workbookViewId="0">
      <selection activeCell="E28" sqref="E28"/>
    </sheetView>
  </sheetViews>
  <sheetFormatPr defaultColWidth="8" defaultRowHeight="14" x14ac:dyDescent="0.3"/>
  <sheetData>
    <row r="1" ht="24.75" customHeight="1" x14ac:dyDescent="0.3"/>
    <row r="2" ht="24.75" customHeight="1" x14ac:dyDescent="0.3"/>
    <row r="3" ht="24.75" customHeight="1" x14ac:dyDescent="0.3"/>
    <row r="4" ht="24.75" customHeight="1" x14ac:dyDescent="0.3"/>
    <row r="5" ht="24.75" customHeight="1" x14ac:dyDescent="0.3"/>
    <row r="6" ht="24.75" customHeight="1" x14ac:dyDescent="0.3"/>
    <row r="7" ht="24.75" customHeight="1" x14ac:dyDescent="0.3"/>
    <row r="8" ht="24.75" customHeight="1" x14ac:dyDescent="0.3"/>
    <row r="9" ht="24.75" customHeight="1" x14ac:dyDescent="0.3"/>
    <row r="10" ht="24.75" customHeight="1" x14ac:dyDescent="0.3"/>
    <row r="11" ht="24.75" customHeight="1" x14ac:dyDescent="0.3"/>
    <row r="12" ht="24.75" customHeight="1" x14ac:dyDescent="0.3"/>
    <row r="13" ht="24.75" customHeight="1" x14ac:dyDescent="0.3"/>
    <row r="14" ht="24.75" customHeight="1" x14ac:dyDescent="0.3"/>
    <row r="15" ht="24.75" customHeight="1" x14ac:dyDescent="0.3"/>
    <row r="16" ht="24.75" customHeight="1" x14ac:dyDescent="0.3"/>
    <row r="17" spans="1:17" ht="24.75" customHeight="1" x14ac:dyDescent="0.3"/>
    <row r="18" spans="1:17" ht="24.75" customHeight="1" x14ac:dyDescent="0.3"/>
    <row r="19" spans="1:17" ht="24.75" customHeight="1" x14ac:dyDescent="0.3"/>
    <row r="20" spans="1:17" ht="24.75" customHeight="1" x14ac:dyDescent="0.3"/>
    <row r="21" spans="1:17" ht="24.75" customHeight="1" x14ac:dyDescent="0.3"/>
    <row r="22" spans="1:17" ht="24.75" customHeight="1" x14ac:dyDescent="0.3"/>
    <row r="23" spans="1:17" ht="24.75" customHeight="1" x14ac:dyDescent="0.3"/>
    <row r="24" spans="1:17" ht="24.75" customHeight="1" x14ac:dyDescent="0.3"/>
    <row r="25" spans="1:17" ht="24.75" customHeight="1" x14ac:dyDescent="0.3"/>
    <row r="26" spans="1:17" ht="24.75" customHeight="1" x14ac:dyDescent="0.3"/>
    <row r="27" spans="1:17" ht="24.75" customHeight="1" x14ac:dyDescent="0.3"/>
    <row r="28" spans="1:17" ht="24.75" customHeight="1" x14ac:dyDescent="0.3"/>
    <row r="29" spans="1:17" ht="24.75" customHeight="1" x14ac:dyDescent="0.3"/>
    <row r="30" spans="1:17" ht="24.75" customHeight="1" x14ac:dyDescent="0.3"/>
    <row r="31" spans="1:17" ht="24.75" customHeight="1" x14ac:dyDescent="0.3"/>
    <row r="32" spans="1:17" ht="24.75" customHeight="1" x14ac:dyDescent="0.3">
      <c r="A32" s="1"/>
      <c r="B32" s="1"/>
      <c r="C32" s="1"/>
      <c r="D32" s="1"/>
      <c r="E32" s="1"/>
      <c r="F32" s="1"/>
      <c r="G32" s="1"/>
      <c r="H32" s="1"/>
      <c r="I32" s="1"/>
      <c r="J32" s="1"/>
      <c r="K32" s="1"/>
      <c r="L32" s="1"/>
      <c r="M32" s="1"/>
      <c r="N32" s="1"/>
      <c r="O32" s="1"/>
      <c r="P32" s="1"/>
      <c r="Q32" s="1"/>
    </row>
    <row r="33" spans="1:17" ht="24.75" customHeight="1" x14ac:dyDescent="0.3">
      <c r="A33" s="1"/>
      <c r="B33" s="1"/>
      <c r="C33" s="1"/>
      <c r="D33" s="1"/>
      <c r="E33" s="1"/>
      <c r="F33" s="1"/>
      <c r="G33" s="1"/>
      <c r="H33" s="1"/>
      <c r="I33" s="1"/>
      <c r="J33" s="1"/>
      <c r="K33" s="1"/>
      <c r="L33" s="1"/>
      <c r="M33" s="1"/>
      <c r="N33" s="1"/>
      <c r="O33" s="1"/>
      <c r="P33" s="1"/>
      <c r="Q33" s="1"/>
    </row>
    <row r="34" spans="1:17" ht="24.75" customHeight="1" x14ac:dyDescent="0.3">
      <c r="A34" s="1"/>
      <c r="B34" s="1"/>
      <c r="C34" s="1"/>
      <c r="D34" s="1"/>
      <c r="E34" s="1"/>
      <c r="F34" s="1"/>
      <c r="G34" s="1"/>
      <c r="H34" s="1"/>
      <c r="I34" s="1"/>
      <c r="J34" s="1"/>
      <c r="K34" s="1"/>
      <c r="L34" s="1"/>
      <c r="M34" s="1"/>
      <c r="N34" s="1"/>
      <c r="O34" s="1"/>
      <c r="P34" s="1"/>
      <c r="Q34" s="1"/>
    </row>
    <row r="35" spans="1:17" ht="24.75" customHeight="1" x14ac:dyDescent="0.3">
      <c r="A35" s="1"/>
      <c r="B35" s="1"/>
      <c r="C35" s="1"/>
      <c r="D35" s="1"/>
      <c r="E35" s="1"/>
      <c r="F35" s="1"/>
      <c r="G35" s="1"/>
      <c r="H35" s="1"/>
      <c r="I35" s="1"/>
      <c r="J35" s="1"/>
      <c r="K35" s="1"/>
      <c r="L35" s="1"/>
      <c r="M35" s="1"/>
      <c r="N35" s="1"/>
      <c r="O35" s="1"/>
      <c r="P35" s="1"/>
      <c r="Q35" s="1"/>
    </row>
    <row r="36" spans="1:17" ht="24.75" customHeight="1" x14ac:dyDescent="0.3">
      <c r="A36" s="1"/>
      <c r="B36" s="1"/>
      <c r="C36" s="1"/>
      <c r="D36" s="1"/>
      <c r="E36" s="1"/>
      <c r="F36" s="1"/>
      <c r="G36" s="1"/>
      <c r="H36" s="1"/>
      <c r="I36" s="1"/>
      <c r="J36" s="1"/>
      <c r="K36" s="1"/>
      <c r="L36" s="1"/>
      <c r="M36" s="1"/>
      <c r="N36" s="1"/>
      <c r="O36" s="1"/>
      <c r="P36" s="1"/>
      <c r="Q36" s="1"/>
    </row>
    <row r="37" spans="1:17" ht="24.75" customHeight="1" x14ac:dyDescent="0.3">
      <c r="A37" s="1"/>
      <c r="B37" s="1"/>
      <c r="C37" s="1"/>
      <c r="D37" s="1"/>
      <c r="E37" s="1"/>
      <c r="F37" s="1"/>
      <c r="G37" s="1"/>
      <c r="H37" s="1"/>
      <c r="I37" s="1"/>
      <c r="J37" s="1"/>
      <c r="K37" s="1"/>
      <c r="L37" s="1"/>
      <c r="M37" s="1"/>
      <c r="N37" s="1"/>
      <c r="O37" s="1"/>
      <c r="P37" s="1"/>
      <c r="Q37" s="1"/>
    </row>
    <row r="38" spans="1:17" ht="24.75" customHeight="1" x14ac:dyDescent="0.3">
      <c r="A38" s="1"/>
      <c r="B38" s="1"/>
      <c r="C38" s="1"/>
      <c r="D38" s="1"/>
      <c r="E38" s="1"/>
      <c r="F38" s="1"/>
      <c r="G38" s="1"/>
      <c r="H38" s="1"/>
      <c r="I38" s="1"/>
      <c r="J38" s="1"/>
      <c r="K38" s="1"/>
      <c r="L38" s="1"/>
      <c r="M38" s="1"/>
      <c r="N38" s="1"/>
      <c r="O38" s="1"/>
      <c r="P38" s="1"/>
      <c r="Q38" s="1"/>
    </row>
    <row r="39" spans="1:17" ht="24.75" customHeight="1" x14ac:dyDescent="0.3">
      <c r="A39" s="1"/>
      <c r="B39" s="1"/>
      <c r="C39" s="1"/>
      <c r="D39" s="1"/>
      <c r="E39" s="1"/>
      <c r="F39" s="1"/>
      <c r="G39" s="1"/>
      <c r="H39" s="1"/>
      <c r="I39" s="1"/>
      <c r="J39" s="1"/>
      <c r="K39" s="1"/>
      <c r="L39" s="1"/>
      <c r="M39" s="1"/>
      <c r="N39" s="1"/>
      <c r="O39" s="1"/>
      <c r="P39" s="1"/>
      <c r="Q39" s="1"/>
    </row>
    <row r="40" spans="1:17" ht="24.75" customHeight="1" x14ac:dyDescent="0.3">
      <c r="A40" s="1"/>
      <c r="B40" s="1"/>
      <c r="C40" s="1"/>
      <c r="D40" s="1"/>
      <c r="E40" s="1"/>
      <c r="F40" s="1"/>
      <c r="G40" s="1"/>
      <c r="H40" s="1"/>
      <c r="I40" s="1"/>
      <c r="J40" s="1"/>
      <c r="K40" s="1"/>
      <c r="L40" s="1"/>
      <c r="M40" s="1"/>
      <c r="N40" s="1"/>
      <c r="O40" s="1"/>
      <c r="P40" s="1"/>
      <c r="Q40" s="1"/>
    </row>
    <row r="41" spans="1:17" ht="24.75" customHeight="1" x14ac:dyDescent="0.3">
      <c r="A41" s="1"/>
      <c r="B41" s="1"/>
      <c r="C41" s="1"/>
      <c r="D41" s="1"/>
      <c r="E41" s="1"/>
      <c r="F41" s="1"/>
      <c r="G41" s="1"/>
      <c r="H41" s="1"/>
      <c r="I41" s="1"/>
      <c r="J41" s="1"/>
      <c r="K41" s="1"/>
      <c r="L41" s="1"/>
      <c r="M41" s="1"/>
      <c r="N41" s="1"/>
      <c r="O41" s="1"/>
      <c r="Q41" s="1"/>
    </row>
    <row r="42" spans="1:17" ht="24.75" customHeight="1" x14ac:dyDescent="0.3">
      <c r="A42" s="1"/>
      <c r="B42" s="1"/>
      <c r="C42" s="1"/>
      <c r="D42" s="1"/>
      <c r="E42" s="1"/>
      <c r="F42" s="1"/>
      <c r="G42" s="1"/>
      <c r="H42" s="1"/>
      <c r="I42" s="1"/>
      <c r="J42" s="1"/>
      <c r="K42" s="1"/>
      <c r="L42" s="1"/>
      <c r="M42" s="1"/>
      <c r="N42" s="1"/>
      <c r="O42" s="1"/>
      <c r="P42" s="1"/>
      <c r="Q42" s="1"/>
    </row>
    <row r="43" spans="1:17" ht="24.75" customHeight="1" x14ac:dyDescent="0.3">
      <c r="A43" s="1"/>
      <c r="B43" s="1"/>
      <c r="C43" s="1"/>
      <c r="D43" s="1"/>
      <c r="E43" s="1"/>
      <c r="F43" s="1"/>
      <c r="G43" s="1"/>
      <c r="H43" s="1"/>
      <c r="I43" s="1"/>
      <c r="J43" s="1"/>
      <c r="K43" s="1"/>
      <c r="L43" s="1"/>
      <c r="M43" s="1"/>
      <c r="N43" s="1"/>
      <c r="O43" s="1"/>
      <c r="P43" s="1"/>
      <c r="Q43" s="1"/>
    </row>
    <row r="44" spans="1:17" ht="24.75" customHeight="1" x14ac:dyDescent="0.3">
      <c r="A44" s="1"/>
      <c r="B44" s="1"/>
      <c r="C44" s="1"/>
      <c r="D44" s="1"/>
      <c r="E44" s="1"/>
      <c r="F44" s="1"/>
      <c r="G44" s="1"/>
      <c r="H44" s="1"/>
      <c r="I44" s="1"/>
      <c r="J44" s="1"/>
      <c r="K44" s="1"/>
      <c r="L44" s="1"/>
      <c r="M44" s="1"/>
      <c r="N44" s="1"/>
      <c r="O44" s="1"/>
      <c r="P44" s="1"/>
      <c r="Q44" s="1"/>
    </row>
    <row r="45" spans="1:17" ht="24.75" customHeight="1" x14ac:dyDescent="0.3">
      <c r="A45" s="1"/>
      <c r="B45" s="1"/>
      <c r="C45" s="1"/>
      <c r="D45" s="1"/>
      <c r="E45" s="1"/>
      <c r="F45" s="1"/>
      <c r="G45" s="1"/>
      <c r="H45" s="1"/>
      <c r="I45" s="1"/>
      <c r="J45" s="1"/>
      <c r="K45" s="1"/>
      <c r="L45" s="1"/>
      <c r="M45" s="1"/>
      <c r="N45" s="1"/>
      <c r="O45" s="1"/>
      <c r="P45" s="1"/>
      <c r="Q45" s="1"/>
    </row>
    <row r="46" spans="1:17" ht="24.75" customHeight="1" x14ac:dyDescent="0.3">
      <c r="A46" s="1"/>
      <c r="B46" s="1"/>
      <c r="C46" s="1"/>
      <c r="D46" s="1"/>
      <c r="E46" s="1"/>
      <c r="F46" s="1"/>
      <c r="G46" s="1"/>
      <c r="H46" s="1"/>
      <c r="I46" s="1"/>
      <c r="J46" s="1"/>
      <c r="K46" s="1"/>
      <c r="L46" s="1"/>
      <c r="M46" s="1"/>
      <c r="N46" s="1"/>
      <c r="O46" s="1"/>
      <c r="P46" s="1"/>
      <c r="Q46" s="1"/>
    </row>
    <row r="47" spans="1:17" ht="24.75" customHeight="1" x14ac:dyDescent="0.3"/>
    <row r="48" spans="1:17" ht="24.75" customHeight="1" x14ac:dyDescent="0.3"/>
    <row r="49" ht="24.75" customHeight="1" x14ac:dyDescent="0.3"/>
    <row r="50" ht="24.75" customHeight="1" x14ac:dyDescent="0.3"/>
    <row r="51" ht="24.75" customHeight="1" x14ac:dyDescent="0.3"/>
    <row r="52" ht="24.75" customHeight="1" x14ac:dyDescent="0.3"/>
  </sheetData>
  <printOptions horizontalCentered="1" verticalCentered="1"/>
  <pageMargins left="0" right="0" top="0" bottom="0" header="0" footer="0"/>
  <pageSetup paperSize="9" scale="97" orientation="landscape" r:id="rId1"/>
  <headerFooter scaleWithDoc="0" alignWithMargins="0">
    <oddFooter>&amp;C&amp;1#&amp;"Calibri"&amp;10&amp;K000000</oddFooter>
    <evenFooter>&amp;C </evenFooter>
    <firstFooter>&amp;C </firstFooter>
  </headerFooter>
  <rowBreaks count="1" manualBreakCount="1">
    <brk id="25"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theme="8" tint="9.9978637043366805E-2"/>
    <pageSetUpPr autoPageBreaks="0" fitToPage="1"/>
  </sheetPr>
  <dimension ref="B3:X180"/>
  <sheetViews>
    <sheetView showGridLines="0" tabSelected="1" view="pageBreakPreview" zoomScale="85" zoomScaleNormal="85" zoomScaleSheetLayoutView="85" workbookViewId="0">
      <selection activeCell="M41" sqref="M41"/>
    </sheetView>
  </sheetViews>
  <sheetFormatPr defaultColWidth="11.4140625" defaultRowHeight="14.5" x14ac:dyDescent="0.35"/>
  <cols>
    <col min="1" max="1" width="11.4140625" style="74"/>
    <col min="2" max="2" width="54.1640625" style="2" customWidth="1"/>
    <col min="3" max="5" width="11.4140625" style="3" customWidth="1"/>
    <col min="6" max="6" width="4.4140625" style="34" customWidth="1"/>
    <col min="7" max="7" width="1.1640625" style="3" customWidth="1"/>
    <col min="8" max="10" width="11.4140625" style="3"/>
    <col min="11" max="11" width="4.4140625" style="34" customWidth="1"/>
    <col min="12" max="12" width="1.1640625" style="3" customWidth="1"/>
    <col min="13" max="13" width="11.4140625" style="3"/>
    <col min="14" max="15" width="11.4140625" style="35"/>
    <col min="16" max="16" width="4.4140625" style="36" customWidth="1"/>
    <col min="17" max="17" width="1.1640625" style="3" customWidth="1"/>
    <col min="18" max="18" width="11.4140625" style="35" customWidth="1"/>
    <col min="19" max="19" width="11.4140625" style="74" customWidth="1"/>
    <col min="20" max="20" width="11.4140625" style="74"/>
    <col min="21" max="21" width="4.58203125" style="74" customWidth="1"/>
    <col min="22" max="22" width="1.6640625" style="74" customWidth="1"/>
    <col min="23" max="16384" width="11.4140625" style="74"/>
  </cols>
  <sheetData>
    <row r="3" spans="2:24" s="8" customFormat="1" ht="20.25" customHeight="1" thickBot="1" x14ac:dyDescent="0.4">
      <c r="B3" s="108"/>
      <c r="C3" s="109"/>
      <c r="D3" s="109"/>
      <c r="E3" s="109"/>
      <c r="F3" s="109"/>
      <c r="G3" s="109"/>
      <c r="H3" s="109"/>
      <c r="I3" s="109"/>
      <c r="J3" s="33"/>
      <c r="K3" s="37"/>
      <c r="L3" s="38"/>
      <c r="M3" s="39"/>
      <c r="N3" s="40"/>
      <c r="P3" s="41"/>
      <c r="Q3" s="38"/>
    </row>
    <row r="4" spans="2:24" s="8" customFormat="1" ht="24" customHeight="1" thickTop="1" thickBot="1" x14ac:dyDescent="0.5">
      <c r="B4" s="4" t="s">
        <v>23</v>
      </c>
      <c r="C4" s="5"/>
      <c r="D4" s="5"/>
      <c r="E4" s="5"/>
      <c r="F4" s="42"/>
      <c r="G4" s="43"/>
      <c r="H4" s="44"/>
      <c r="I4" s="5"/>
      <c r="J4" s="5"/>
      <c r="K4" s="42"/>
      <c r="L4" s="43"/>
      <c r="M4" s="44"/>
      <c r="N4" s="40"/>
      <c r="O4" s="40"/>
      <c r="P4" s="41"/>
      <c r="Q4" s="43"/>
    </row>
    <row r="5" spans="2:24" s="8" customFormat="1" ht="14.25" customHeight="1" thickTop="1" thickBot="1" x14ac:dyDescent="0.5">
      <c r="C5" s="7"/>
      <c r="D5" s="7"/>
      <c r="F5" s="45"/>
      <c r="G5" s="43"/>
      <c r="H5" s="7"/>
      <c r="I5" s="46"/>
      <c r="J5" s="46"/>
      <c r="K5" s="47"/>
      <c r="L5" s="48"/>
      <c r="M5" s="49"/>
      <c r="N5" s="40"/>
      <c r="O5" s="40"/>
      <c r="P5" s="41"/>
      <c r="Q5" s="48"/>
    </row>
    <row r="6" spans="2:24" s="8" customFormat="1" ht="14.25" customHeight="1" thickTop="1" x14ac:dyDescent="0.45">
      <c r="B6" s="6"/>
      <c r="C6" s="7"/>
      <c r="D6" s="7"/>
      <c r="E6" s="7"/>
      <c r="F6" s="45"/>
      <c r="G6" s="43"/>
      <c r="H6" s="7"/>
      <c r="I6" s="49"/>
      <c r="J6" s="49"/>
      <c r="K6" s="45"/>
      <c r="L6" s="43"/>
      <c r="M6" s="49"/>
      <c r="N6" s="40"/>
      <c r="O6" s="40"/>
      <c r="P6" s="41"/>
      <c r="Q6" s="43"/>
    </row>
    <row r="7" spans="2:24" s="75" customFormat="1" ht="18.75" customHeight="1" x14ac:dyDescent="0.35">
      <c r="B7" s="86" t="s">
        <v>31</v>
      </c>
      <c r="C7" s="110" t="s">
        <v>26</v>
      </c>
      <c r="D7" s="110"/>
      <c r="E7" s="110"/>
      <c r="F7" s="110"/>
      <c r="G7" s="50"/>
      <c r="H7" s="110" t="s">
        <v>27</v>
      </c>
      <c r="I7" s="110"/>
      <c r="J7" s="110"/>
      <c r="K7" s="111"/>
      <c r="L7" s="50"/>
      <c r="M7" s="110" t="s">
        <v>28</v>
      </c>
      <c r="N7" s="110"/>
      <c r="O7" s="110"/>
      <c r="P7" s="111"/>
      <c r="Q7" s="50"/>
      <c r="R7" s="112"/>
      <c r="S7" s="112"/>
      <c r="T7" s="112"/>
      <c r="U7" s="112"/>
    </row>
    <row r="8" spans="2:24" s="76" customFormat="1" ht="24" customHeight="1" x14ac:dyDescent="0.3">
      <c r="B8" s="9" t="s">
        <v>5</v>
      </c>
      <c r="C8" s="53" t="s">
        <v>19</v>
      </c>
      <c r="D8" s="51" t="s">
        <v>17</v>
      </c>
      <c r="E8" s="51" t="s">
        <v>18</v>
      </c>
      <c r="F8" s="52" t="s">
        <v>4</v>
      </c>
      <c r="G8" s="11"/>
      <c r="H8" s="53" t="s">
        <v>19</v>
      </c>
      <c r="I8" s="51" t="s">
        <v>17</v>
      </c>
      <c r="J8" s="51" t="s">
        <v>18</v>
      </c>
      <c r="K8" s="52" t="s">
        <v>4</v>
      </c>
      <c r="L8" s="11"/>
      <c r="M8" s="53" t="s">
        <v>19</v>
      </c>
      <c r="N8" s="51" t="s">
        <v>17</v>
      </c>
      <c r="O8" s="51" t="s">
        <v>18</v>
      </c>
      <c r="P8" s="52" t="s">
        <v>4</v>
      </c>
      <c r="Q8" s="11"/>
      <c r="R8" s="89"/>
      <c r="S8" s="90"/>
      <c r="T8" s="90"/>
      <c r="U8" s="91"/>
      <c r="V8" s="92"/>
      <c r="W8" s="92"/>
      <c r="X8" s="92"/>
    </row>
    <row r="9" spans="2:24" s="72" customFormat="1" ht="18" customHeight="1" x14ac:dyDescent="0.3">
      <c r="B9" s="12" t="s">
        <v>20</v>
      </c>
      <c r="C9" s="10">
        <f>AVERAGE([72]CIC:GS!B7)</f>
        <v>2878.2717512834092</v>
      </c>
      <c r="D9" s="10">
        <f>MIN([72]CIC:GS!B7)</f>
        <v>2849.6086767029374</v>
      </c>
      <c r="E9" s="10">
        <f>MAX([72]CIC:GS!B7)</f>
        <v>2910.5073596565207</v>
      </c>
      <c r="F9" s="13">
        <f>COUNT([72]CIC:GS!B7)</f>
        <v>11</v>
      </c>
      <c r="G9" s="54"/>
      <c r="H9" s="10">
        <f>AVERAGE([72]CIC:GS!C7)</f>
        <v>3079.8367781376164</v>
      </c>
      <c r="I9" s="10">
        <f>MIN([72]CIC:GS!C7)</f>
        <v>2965</v>
      </c>
      <c r="J9" s="10">
        <f>MAX([72]CIC:GS!C7)</f>
        <v>3125.910661533087</v>
      </c>
      <c r="K9" s="13">
        <f>COUNT([72]CIC:GS!C7)</f>
        <v>11</v>
      </c>
      <c r="L9" s="54"/>
      <c r="M9" s="10">
        <f>AVERAGE([72]CIC:GS!D7)</f>
        <v>3261.9394954256427</v>
      </c>
      <c r="N9" s="10">
        <f>MIN([72]CIC:GS!D7)</f>
        <v>3134</v>
      </c>
      <c r="O9" s="10">
        <f>MAX([72]CIC:GS!D7)</f>
        <v>3350.90209091322</v>
      </c>
      <c r="P9" s="13">
        <f>COUNT([72]CIC:GS!D7)</f>
        <v>11</v>
      </c>
      <c r="Q9" s="54"/>
      <c r="R9" s="93"/>
      <c r="S9" s="93"/>
      <c r="T9" s="93"/>
      <c r="U9" s="94"/>
      <c r="V9" s="95"/>
      <c r="W9" s="95"/>
      <c r="X9" s="95"/>
    </row>
    <row r="10" spans="2:24" s="72" customFormat="1" ht="18" customHeight="1" x14ac:dyDescent="0.3">
      <c r="B10" s="14" t="s">
        <v>21</v>
      </c>
      <c r="C10" s="10">
        <f>AVERAGE([72]CIC:GS!B8)</f>
        <v>254.83690815323874</v>
      </c>
      <c r="D10" s="10">
        <f>MIN([72]CIC:GS!B8)</f>
        <v>199.2</v>
      </c>
      <c r="E10" s="10">
        <f>MAX([72]CIC:GS!B8)</f>
        <v>288.64758838274935</v>
      </c>
      <c r="F10" s="13">
        <f>COUNT([72]CIC:GS!B8)</f>
        <v>11</v>
      </c>
      <c r="G10" s="54"/>
      <c r="H10" s="10">
        <f>AVERAGE([72]CIC:GS!C8)</f>
        <v>179.35844755426331</v>
      </c>
      <c r="I10" s="10">
        <f>MIN([72]CIC:GS!C8)</f>
        <v>139.57642369516083</v>
      </c>
      <c r="J10" s="10">
        <f>MAX([72]CIC:GS!C8)</f>
        <v>210</v>
      </c>
      <c r="K10" s="13">
        <f>COUNT([72]CIC:GS!C8)</f>
        <v>11</v>
      </c>
      <c r="L10" s="54"/>
      <c r="M10" s="10">
        <f>AVERAGE([72]CIC:GS!D8)</f>
        <v>223.87496376252975</v>
      </c>
      <c r="N10" s="10">
        <f>MIN([72]CIC:GS!D8)</f>
        <v>149.34677335382213</v>
      </c>
      <c r="O10" s="10">
        <f>MAX([72]CIC:GS!D8)</f>
        <v>323.79318302284753</v>
      </c>
      <c r="P10" s="13">
        <f>COUNT([72]CIC:GS!D8)</f>
        <v>11</v>
      </c>
      <c r="Q10" s="54"/>
      <c r="R10" s="93"/>
      <c r="S10" s="93"/>
      <c r="T10" s="93"/>
      <c r="U10" s="94"/>
      <c r="V10" s="95"/>
      <c r="W10" s="95"/>
      <c r="X10" s="95"/>
    </row>
    <row r="11" spans="2:24" s="72" customFormat="1" ht="18" customHeight="1" thickBot="1" x14ac:dyDescent="0.35">
      <c r="B11" s="15" t="s">
        <v>22</v>
      </c>
      <c r="C11" s="16">
        <f>AVERAGE([72]CIC:GS!B9)</f>
        <v>181.22559364480543</v>
      </c>
      <c r="D11" s="16">
        <f>MIN([72]CIC:GS!B9)</f>
        <v>171.20153009285968</v>
      </c>
      <c r="E11" s="16">
        <f>MAX([72]CIC:GS!B9)</f>
        <v>199.2</v>
      </c>
      <c r="F11" s="13">
        <f>COUNT([72]CIC:GS!B9)</f>
        <v>11</v>
      </c>
      <c r="G11" s="54"/>
      <c r="H11" s="16">
        <f>AVERAGE([72]CIC:GS!C9)</f>
        <v>188.51979297032824</v>
      </c>
      <c r="I11" s="16">
        <f>MIN([72]CIC:GS!C9)</f>
        <v>165</v>
      </c>
      <c r="J11" s="16">
        <f>MAX([72]CIC:GS!C9)</f>
        <v>218.1216</v>
      </c>
      <c r="K11" s="13">
        <f>COUNT([72]CIC:GS!C9)</f>
        <v>11</v>
      </c>
      <c r="L11" s="54"/>
      <c r="M11" s="16">
        <f>AVERAGE([72]CIC:GS!D9)</f>
        <v>194.66906285867543</v>
      </c>
      <c r="N11" s="16">
        <f>MIN([72]CIC:GS!D9)</f>
        <v>169</v>
      </c>
      <c r="O11" s="16">
        <f>MAX([72]CIC:GS!D9)</f>
        <v>235.92889600000001</v>
      </c>
      <c r="P11" s="13">
        <f>COUNT([72]CIC:GS!D9)</f>
        <v>11</v>
      </c>
      <c r="Q11" s="54"/>
      <c r="R11" s="93"/>
      <c r="S11" s="93"/>
      <c r="T11" s="93"/>
      <c r="U11" s="94"/>
      <c r="V11" s="95"/>
      <c r="W11" s="95"/>
      <c r="X11" s="95"/>
    </row>
    <row r="12" spans="2:24" s="77" customFormat="1" ht="18" customHeight="1" thickBot="1" x14ac:dyDescent="0.35">
      <c r="B12" s="88" t="s">
        <v>11</v>
      </c>
      <c r="C12" s="18">
        <f>AVERAGE([72]CIC:GS!B10)</f>
        <v>3314.3342530814534</v>
      </c>
      <c r="D12" s="18">
        <f>MIN([72]CIC:GS!B10)</f>
        <v>3277.79</v>
      </c>
      <c r="E12" s="18">
        <f>MAX([72]CIC:GS!B10)</f>
        <v>3353.8073596565205</v>
      </c>
      <c r="F12" s="13">
        <f>COUNT([72]CIC:GS!B10)</f>
        <v>11</v>
      </c>
      <c r="G12" s="55"/>
      <c r="H12" s="18">
        <f>AVERAGE([72]CIC:GS!C10)</f>
        <v>3447.8059277531179</v>
      </c>
      <c r="I12" s="18">
        <f>MIN([72]CIC:GS!C10)</f>
        <v>3350</v>
      </c>
      <c r="J12" s="18">
        <f>MAX([72]CIC:GS!C10)</f>
        <v>3520.910661533087</v>
      </c>
      <c r="K12" s="13">
        <f>COUNT([72]CIC:GS!C10)</f>
        <v>11</v>
      </c>
      <c r="L12" s="55"/>
      <c r="M12" s="18">
        <f>AVERAGE([72]CIC:GS!D10)</f>
        <v>3680.39261295594</v>
      </c>
      <c r="N12" s="18">
        <f>MIN([72]CIC:GS!D10)</f>
        <v>3573</v>
      </c>
      <c r="O12" s="18">
        <f>MAX([72]CIC:GS!D10)</f>
        <v>3782.2386044294021</v>
      </c>
      <c r="P12" s="13">
        <f>COUNT([72]CIC:GS!D10)</f>
        <v>11</v>
      </c>
      <c r="Q12" s="55"/>
      <c r="R12" s="96"/>
      <c r="S12" s="96"/>
      <c r="T12" s="96"/>
      <c r="U12" s="94"/>
      <c r="V12" s="97"/>
      <c r="W12" s="97"/>
      <c r="X12" s="97"/>
    </row>
    <row r="13" spans="2:24" s="77" customFormat="1" ht="18" customHeight="1" x14ac:dyDescent="0.3">
      <c r="B13" s="19" t="s">
        <v>0</v>
      </c>
      <c r="C13" s="10">
        <f>AVERAGE([72]CIC:GS!B11)</f>
        <v>-946.12757944535917</v>
      </c>
      <c r="D13" s="10">
        <f>MIN([72]CIC:GS!B11)</f>
        <v>-956.79145329846006</v>
      </c>
      <c r="E13" s="10">
        <f>MAX([72]CIC:GS!B11)</f>
        <v>-935.84693477187693</v>
      </c>
      <c r="F13" s="13">
        <f>COUNT([72]CIC:GS!B11)</f>
        <v>10</v>
      </c>
      <c r="G13" s="54"/>
      <c r="H13" s="10">
        <f>AVERAGE([72]CIC:GS!C11)</f>
        <v>-949.12411305528713</v>
      </c>
      <c r="I13" s="10">
        <f>MIN([72]CIC:GS!C11)</f>
        <v>-970.21242253979563</v>
      </c>
      <c r="J13" s="10">
        <f>MAX([72]CIC:GS!C11)</f>
        <v>-901.69932964106385</v>
      </c>
      <c r="K13" s="13">
        <f>COUNT([72]CIC:GS!C11)</f>
        <v>10</v>
      </c>
      <c r="L13" s="54"/>
      <c r="M13" s="10">
        <f>AVERAGE([72]CIC:GS!D11)</f>
        <v>-980.27115536014333</v>
      </c>
      <c r="N13" s="10">
        <f>MIN([72]CIC:GS!D11)</f>
        <v>-1032.22535595709</v>
      </c>
      <c r="O13" s="10">
        <f>MAX([72]CIC:GS!D11)</f>
        <v>-942</v>
      </c>
      <c r="P13" s="13">
        <f>COUNT([72]CIC:GS!D11)</f>
        <v>10</v>
      </c>
      <c r="Q13" s="54"/>
      <c r="R13" s="93"/>
      <c r="S13" s="93"/>
      <c r="T13" s="93"/>
      <c r="U13" s="94"/>
      <c r="V13" s="97"/>
      <c r="W13" s="97"/>
      <c r="X13" s="97"/>
    </row>
    <row r="14" spans="2:24" s="77" customFormat="1" ht="18" customHeight="1" thickBot="1" x14ac:dyDescent="0.35">
      <c r="B14" s="14" t="s">
        <v>1</v>
      </c>
      <c r="C14" s="10">
        <f>AVERAGE([72]CIC:GS!B12)</f>
        <v>-909.97653152682904</v>
      </c>
      <c r="D14" s="10">
        <f>MIN([72]CIC:GS!B12)</f>
        <v>-927.19555104990764</v>
      </c>
      <c r="E14" s="10">
        <f>MAX([72]CIC:GS!B12)</f>
        <v>-894.15317500000003</v>
      </c>
      <c r="F14" s="13">
        <f>COUNT([72]CIC:GS!B12)</f>
        <v>10</v>
      </c>
      <c r="G14" s="54"/>
      <c r="H14" s="10">
        <f>AVERAGE([72]CIC:GS!C12)</f>
        <v>-928.81486253074058</v>
      </c>
      <c r="I14" s="10">
        <f>MIN([72]CIC:GS!C12)</f>
        <v>-950.65786564466043</v>
      </c>
      <c r="J14" s="10">
        <f>MAX([72]CIC:GS!C12)</f>
        <v>-899</v>
      </c>
      <c r="K14" s="13">
        <f>COUNT([72]CIC:GS!C12)</f>
        <v>10</v>
      </c>
      <c r="L14" s="54"/>
      <c r="M14" s="10">
        <f>AVERAGE([72]CIC:GS!D12)</f>
        <v>-957.04317167878037</v>
      </c>
      <c r="N14" s="10">
        <f>MIN([72]CIC:GS!D12)</f>
        <v>-983.61791493324995</v>
      </c>
      <c r="O14" s="10">
        <f>MAX([72]CIC:GS!D12)</f>
        <v>-904</v>
      </c>
      <c r="P14" s="13">
        <f>COUNT([72]CIC:GS!D12)</f>
        <v>10</v>
      </c>
      <c r="Q14" s="54"/>
      <c r="R14" s="93"/>
      <c r="S14" s="93"/>
      <c r="T14" s="93"/>
      <c r="U14" s="94"/>
      <c r="V14" s="97"/>
      <c r="W14" s="97"/>
      <c r="X14" s="97"/>
    </row>
    <row r="15" spans="2:24" s="72" customFormat="1" ht="18" customHeight="1" thickBot="1" x14ac:dyDescent="0.35">
      <c r="B15" s="17" t="s">
        <v>12</v>
      </c>
      <c r="C15" s="18">
        <f>AVERAGE([72]CIC:GS!B13)</f>
        <v>-1853.2005250460134</v>
      </c>
      <c r="D15" s="18">
        <f>MIN([72]CIC:GS!B13)</f>
        <v>-1882.2260639495707</v>
      </c>
      <c r="E15" s="18">
        <f>MAX([72]CIC:GS!B13)</f>
        <v>-1824.1646657842655</v>
      </c>
      <c r="F15" s="13">
        <f>COUNT([72]CIC:GS!B13)</f>
        <v>11</v>
      </c>
      <c r="G15" s="55"/>
      <c r="H15" s="18">
        <f>AVERAGE([72]CIC:GS!C13)</f>
        <v>-1875.0039617108778</v>
      </c>
      <c r="I15" s="18">
        <f>MIN([72]CIC:GS!C13)</f>
        <v>-1904.9878976510638</v>
      </c>
      <c r="J15" s="18">
        <f>MAX([72]CIC:GS!C13)</f>
        <v>-1845.5827645282643</v>
      </c>
      <c r="K15" s="13">
        <f>COUNT([72]CIC:GS!C13)</f>
        <v>11</v>
      </c>
      <c r="L15" s="55"/>
      <c r="M15" s="18">
        <f>AVERAGE([72]CIC:GS!D13)</f>
        <v>-1939.1296793473098</v>
      </c>
      <c r="N15" s="18">
        <f>MIN([72]CIC:GS!D13)</f>
        <v>-2006.6403086775558</v>
      </c>
      <c r="O15" s="18">
        <f>MAX([72]CIC:GS!D13)</f>
        <v>-1882</v>
      </c>
      <c r="P15" s="13">
        <f>COUNT([72]CIC:GS!D13)</f>
        <v>11</v>
      </c>
      <c r="Q15" s="55"/>
      <c r="R15" s="96"/>
      <c r="S15" s="96"/>
      <c r="T15" s="96"/>
      <c r="U15" s="94"/>
      <c r="V15" s="95"/>
      <c r="W15" s="95"/>
      <c r="X15" s="95"/>
    </row>
    <row r="16" spans="2:24" s="72" customFormat="1" ht="18" customHeight="1" thickBot="1" x14ac:dyDescent="0.35">
      <c r="B16" s="20" t="s">
        <v>13</v>
      </c>
      <c r="C16" s="18">
        <f>AVERAGE([72]CIC:GS!B14)</f>
        <v>1461.2246371263491</v>
      </c>
      <c r="D16" s="18">
        <f>MIN([72]CIC:GS!B14)</f>
        <v>1417.1100000000001</v>
      </c>
      <c r="E16" s="18">
        <f>MAX([72]CIC:GS!B14)</f>
        <v>1513.4016400024079</v>
      </c>
      <c r="F16" s="13">
        <f>COUNT([72]CIC:GS!B14)</f>
        <v>11</v>
      </c>
      <c r="G16" s="56"/>
      <c r="H16" s="18">
        <f>AVERAGE([72]CIC:GS!C14)</f>
        <v>1572.8019660422397</v>
      </c>
      <c r="I16" s="18">
        <f>MIN([72]CIC:GS!C14)</f>
        <v>1492</v>
      </c>
      <c r="J16" s="18">
        <f>MAX([72]CIC:GS!C14)</f>
        <v>1620.5102960975416</v>
      </c>
      <c r="K16" s="13">
        <f>COUNT([72]CIC:GS!C14)</f>
        <v>11</v>
      </c>
      <c r="L16" s="56"/>
      <c r="M16" s="18">
        <f>AVERAGE([72]CIC:GS!D14)</f>
        <v>1741.4447517904473</v>
      </c>
      <c r="N16" s="18">
        <f>MIN([72]CIC:GS!D14)</f>
        <v>1616.8598227558368</v>
      </c>
      <c r="O16" s="18">
        <f>MAX([72]CIC:GS!D14)</f>
        <v>1832.7554792954975</v>
      </c>
      <c r="P16" s="13">
        <f>COUNT([72]CIC:GS!D14)</f>
        <v>11</v>
      </c>
      <c r="Q16" s="56"/>
      <c r="R16" s="96"/>
      <c r="S16" s="96"/>
      <c r="T16" s="96"/>
      <c r="U16" s="94"/>
      <c r="V16" s="95"/>
      <c r="W16" s="95"/>
      <c r="X16" s="95"/>
    </row>
    <row r="17" spans="2:24" s="72" customFormat="1" ht="16.5" customHeight="1" thickBot="1" x14ac:dyDescent="0.35">
      <c r="B17" s="14" t="s">
        <v>6</v>
      </c>
      <c r="C17" s="21">
        <f>AVERAGE([72]CIC:GS!B15)</f>
        <v>0.28327276799663059</v>
      </c>
      <c r="D17" s="21">
        <f>MIN([72]CIC:GS!B15)</f>
        <v>0.27724869629033738</v>
      </c>
      <c r="E17" s="21">
        <f>MAX([72]CIC:GS!B15)</f>
        <v>0.29634044213095828</v>
      </c>
      <c r="F17" s="13">
        <f>COUNT([72]CIC:GS!B15)</f>
        <v>10</v>
      </c>
      <c r="G17" s="57"/>
      <c r="H17" s="21">
        <f>AVERAGE([72]CIC:GS!C15)</f>
        <v>0.29840731240138479</v>
      </c>
      <c r="I17" s="21">
        <f>MIN([72]CIC:GS!C15)</f>
        <v>0.28999999999999998</v>
      </c>
      <c r="J17" s="21">
        <f>MAX([72]CIC:GS!C15)</f>
        <v>0.31</v>
      </c>
      <c r="K17" s="13">
        <f>COUNT([72]CIC:GS!C15)</f>
        <v>10</v>
      </c>
      <c r="L17" s="57"/>
      <c r="M17" s="21">
        <f>AVERAGE([72]CIC:GS!D15)</f>
        <v>0.29726322576704761</v>
      </c>
      <c r="N17" s="21">
        <f>MIN([72]CIC:GS!D15)</f>
        <v>0.28749999999999998</v>
      </c>
      <c r="O17" s="21">
        <f>MAX([72]CIC:GS!D15)</f>
        <v>0.30499999999999994</v>
      </c>
      <c r="P17" s="13">
        <f>COUNT([72]CIC:GS!D15)</f>
        <v>10</v>
      </c>
      <c r="Q17" s="57"/>
      <c r="R17" s="98"/>
      <c r="S17" s="98"/>
      <c r="T17" s="98"/>
      <c r="U17" s="94"/>
      <c r="V17" s="95"/>
      <c r="W17" s="95"/>
      <c r="X17" s="95"/>
    </row>
    <row r="18" spans="2:24" s="72" customFormat="1" ht="18" customHeight="1" thickBot="1" x14ac:dyDescent="0.35">
      <c r="B18" s="22" t="s">
        <v>14</v>
      </c>
      <c r="C18" s="18">
        <f>AVERAGE([72]CIC:GS!B16)</f>
        <v>1049.3671556582094</v>
      </c>
      <c r="D18" s="18">
        <f>MIN([72]CIC:GS!B16)</f>
        <v>1024.2181</v>
      </c>
      <c r="E18" s="18">
        <f>MAX([72]CIC:GS!B16)</f>
        <v>1083.8301480016858</v>
      </c>
      <c r="F18" s="13">
        <f>COUNT([72]CIC:GS!B16)</f>
        <v>11</v>
      </c>
      <c r="G18" s="56"/>
      <c r="H18" s="18">
        <f>AVERAGE([72]CIC:GS!C16)</f>
        <v>1105.6268349289523</v>
      </c>
      <c r="I18" s="18">
        <f>MIN([72]CIC:GS!C16)</f>
        <v>1045</v>
      </c>
      <c r="J18" s="18">
        <f>MAX([72]CIC:GS!C16)</f>
        <v>1134.3572072682791</v>
      </c>
      <c r="K18" s="13">
        <f>COUNT([72]CIC:GS!C16)</f>
        <v>11</v>
      </c>
      <c r="L18" s="56"/>
      <c r="M18" s="18">
        <f>AVERAGE([72]CIC:GS!D16)</f>
        <v>1225.4858527275824</v>
      </c>
      <c r="N18" s="18">
        <f>MIN([72]CIC:GS!D16)</f>
        <v>1131.8018759290858</v>
      </c>
      <c r="O18" s="18">
        <f>MAX([72]CIC:GS!D16)</f>
        <v>1282.9288355068481</v>
      </c>
      <c r="P18" s="13">
        <f>COUNT([72]CIC:GS!D16)</f>
        <v>11</v>
      </c>
      <c r="Q18" s="56"/>
      <c r="R18" s="96"/>
      <c r="S18" s="96"/>
      <c r="T18" s="96"/>
      <c r="U18" s="94"/>
      <c r="V18" s="95"/>
      <c r="W18" s="95"/>
      <c r="X18" s="95"/>
    </row>
    <row r="19" spans="2:24" s="72" customFormat="1" ht="18" customHeight="1" thickBot="1" x14ac:dyDescent="0.35">
      <c r="B19" s="58" t="s">
        <v>24</v>
      </c>
      <c r="F19" s="27"/>
      <c r="I19" s="59"/>
      <c r="J19" s="59"/>
      <c r="K19" s="27"/>
      <c r="L19" s="54"/>
      <c r="N19" s="59"/>
      <c r="O19" s="59"/>
      <c r="P19" s="27"/>
      <c r="Q19" s="54"/>
      <c r="R19" s="95"/>
      <c r="S19" s="99"/>
      <c r="T19" s="99"/>
      <c r="U19" s="94"/>
      <c r="V19" s="95"/>
      <c r="W19" s="95"/>
      <c r="X19" s="95"/>
    </row>
    <row r="20" spans="2:24" s="78" customFormat="1" ht="18" customHeight="1" thickTop="1" x14ac:dyDescent="0.3">
      <c r="B20" s="23" t="s">
        <v>9</v>
      </c>
      <c r="C20" s="72"/>
      <c r="D20" s="72"/>
      <c r="E20" s="72"/>
      <c r="F20" s="29"/>
      <c r="G20" s="72"/>
      <c r="H20" s="72"/>
      <c r="I20" s="24"/>
      <c r="J20" s="24"/>
      <c r="K20" s="29"/>
      <c r="L20" s="54"/>
      <c r="M20" s="72"/>
      <c r="N20" s="24"/>
      <c r="O20" s="24"/>
      <c r="P20" s="29"/>
      <c r="Q20" s="54"/>
      <c r="R20" s="95"/>
      <c r="S20" s="99"/>
      <c r="T20" s="99"/>
      <c r="U20" s="94"/>
      <c r="V20" s="95"/>
      <c r="W20" s="95"/>
      <c r="X20" s="95"/>
    </row>
    <row r="21" spans="2:24" s="77" customFormat="1" ht="18" customHeight="1" x14ac:dyDescent="0.3">
      <c r="B21" s="25" t="s">
        <v>7</v>
      </c>
      <c r="C21" s="60">
        <f>AVERAGE([72]CIC:GS!B19)</f>
        <v>24.801989384808987</v>
      </c>
      <c r="D21" s="60">
        <f>MIN([72]CIC:GS!B19)</f>
        <v>24.5</v>
      </c>
      <c r="E21" s="60">
        <f>MAX([72]CIC:GS!B19)</f>
        <v>25.179487897521209</v>
      </c>
      <c r="F21" s="13">
        <f>COUNT([72]CIC:GS!B19)</f>
        <v>11</v>
      </c>
      <c r="G21" s="61"/>
      <c r="H21" s="60">
        <f>AVERAGE([72]CIC:GS!C19)</f>
        <v>24.124098733578151</v>
      </c>
      <c r="I21" s="60">
        <f>MIN([72]CIC:GS!C19)</f>
        <v>23.192523299687199</v>
      </c>
      <c r="J21" s="60">
        <f>MAX([72]CIC:GS!C19)</f>
        <v>24.9</v>
      </c>
      <c r="K21" s="13">
        <f>COUNT([72]CIC:GS!C19)</f>
        <v>11</v>
      </c>
      <c r="L21" s="61"/>
      <c r="M21" s="60">
        <f>AVERAGE([72]CIC:GS!D19)</f>
        <v>23.602906934164093</v>
      </c>
      <c r="N21" s="60">
        <f>MIN([72]CIC:GS!D19)</f>
        <v>21.950114243386398</v>
      </c>
      <c r="O21" s="60">
        <f>MAX([72]CIC:GS!D19)</f>
        <v>24.1</v>
      </c>
      <c r="P21" s="13">
        <f>COUNT([72]CIC:GS!D19)</f>
        <v>11</v>
      </c>
      <c r="Q21" s="61"/>
      <c r="R21" s="100"/>
      <c r="S21" s="100"/>
      <c r="T21" s="100"/>
      <c r="U21" s="94"/>
      <c r="V21" s="97"/>
      <c r="W21" s="97"/>
      <c r="X21" s="97"/>
    </row>
    <row r="22" spans="2:24" s="73" customFormat="1" ht="18" customHeight="1" x14ac:dyDescent="0.3">
      <c r="B22" s="25" t="s">
        <v>8</v>
      </c>
      <c r="C22" s="62">
        <f>AVERAGE([72]CIC:GS!B20)</f>
        <v>1216.5344988817239</v>
      </c>
      <c r="D22" s="62">
        <f>MIN([72]CIC:GS!B20)</f>
        <v>1118.0832</v>
      </c>
      <c r="E22" s="62">
        <f>MAX([72]CIC:GS!B20)</f>
        <v>1243.3073025986901</v>
      </c>
      <c r="F22" s="13">
        <f>COUNT([72]CIC:GS!B20)</f>
        <v>11</v>
      </c>
      <c r="G22" s="54"/>
      <c r="H22" s="62">
        <f>AVERAGE([72]CIC:GS!C20)</f>
        <v>1312.878833213611</v>
      </c>
      <c r="I22" s="62">
        <f>MIN([72]CIC:GS!C20)</f>
        <v>1162.8065280000001</v>
      </c>
      <c r="J22" s="62">
        <f>MAX([72]CIC:GS!C20)</f>
        <v>1421.0737881104701</v>
      </c>
      <c r="K22" s="13">
        <f>COUNT([72]CIC:GS!C20)</f>
        <v>11</v>
      </c>
      <c r="L22" s="54"/>
      <c r="M22" s="62">
        <f>AVERAGE([72]CIC:GS!D20)</f>
        <v>1421.0373453749403</v>
      </c>
      <c r="N22" s="62">
        <f>MIN([72]CIC:GS!D20)</f>
        <v>1209.31878912</v>
      </c>
      <c r="O22" s="62">
        <f>MAX([72]CIC:GS!D20)</f>
        <v>1638.9077753321901</v>
      </c>
      <c r="P22" s="13">
        <f>COUNT([72]CIC:GS!D20)</f>
        <v>11</v>
      </c>
      <c r="Q22" s="54"/>
      <c r="R22" s="99"/>
      <c r="S22" s="99"/>
      <c r="T22" s="99"/>
      <c r="U22" s="94"/>
      <c r="V22" s="95"/>
      <c r="W22" s="95"/>
      <c r="X22" s="95"/>
    </row>
    <row r="23" spans="2:24" s="73" customFormat="1" ht="18" customHeight="1" x14ac:dyDescent="0.3">
      <c r="B23" s="25" t="s">
        <v>29</v>
      </c>
      <c r="C23" s="60">
        <f>AVERAGE([72]CIC:GS!B21)</f>
        <v>44.652547954682149</v>
      </c>
      <c r="D23" s="60">
        <f>MIN([72]CIC:GS!B21)</f>
        <v>40.582759438499998</v>
      </c>
      <c r="E23" s="60">
        <f>MAX([72]CIC:GS!B21)</f>
        <v>49.607855433029499</v>
      </c>
      <c r="F23" s="13">
        <f>COUNT([72]CIC:GS!B21)</f>
        <v>5</v>
      </c>
      <c r="G23" s="63"/>
      <c r="H23" s="60">
        <f>AVERAGE([72]CIC:GS!C21)</f>
        <v>59.642077837721807</v>
      </c>
      <c r="I23" s="60">
        <f>MIN([72]CIC:GS!C21)</f>
        <v>50.828096162513773</v>
      </c>
      <c r="J23" s="60">
        <f>MAX([72]CIC:GS!C21)</f>
        <v>75.14493207238641</v>
      </c>
      <c r="K23" s="13">
        <f>COUNT([72]CIC:GS!C21)</f>
        <v>5</v>
      </c>
      <c r="L23" s="63"/>
      <c r="M23" s="60">
        <f>AVERAGE([72]CIC:GS!D21)</f>
        <v>71.892967184855024</v>
      </c>
      <c r="N23" s="60">
        <f>MIN([72]CIC:GS!D21)</f>
        <v>62.071127148515941</v>
      </c>
      <c r="O23" s="60">
        <f>MAX([72]CIC:GS!D21)</f>
        <v>94.827045097967201</v>
      </c>
      <c r="P23" s="13">
        <f>COUNT([72]CIC:GS!D21)</f>
        <v>5</v>
      </c>
      <c r="Q23" s="54"/>
      <c r="R23" s="99"/>
      <c r="S23" s="99"/>
      <c r="T23" s="99"/>
      <c r="U23" s="94"/>
      <c r="V23" s="95"/>
      <c r="W23" s="95"/>
      <c r="X23" s="95"/>
    </row>
    <row r="24" spans="2:24" s="73" customFormat="1" ht="18" customHeight="1" x14ac:dyDescent="0.3">
      <c r="B24" s="25" t="s">
        <v>2</v>
      </c>
      <c r="C24" s="60">
        <f>AVERAGE([72]CIC:GS!B22)</f>
        <v>62.663504252973432</v>
      </c>
      <c r="D24" s="60">
        <f>MIN([72]CIC:GS!B22)</f>
        <v>54.218516872310303</v>
      </c>
      <c r="E24" s="60">
        <f>MAX([72]CIC:GS!B22)</f>
        <v>73.900000000000006</v>
      </c>
      <c r="F24" s="13">
        <f>COUNT([72]CIC:GS!B22)</f>
        <v>11</v>
      </c>
      <c r="G24" s="63"/>
      <c r="H24" s="60">
        <f>AVERAGE([72]CIC:GS!C22)</f>
        <v>58.959314513491179</v>
      </c>
      <c r="I24" s="60">
        <f>MIN([72]CIC:GS!C22)</f>
        <v>51.18916542287932</v>
      </c>
      <c r="J24" s="60">
        <f>MAX([72]CIC:GS!C22)</f>
        <v>77.717265027262499</v>
      </c>
      <c r="K24" s="13">
        <f>COUNT([72]CIC:GS!C22)</f>
        <v>11</v>
      </c>
      <c r="L24" s="63"/>
      <c r="M24" s="60">
        <f>AVERAGE([72]CIC:GS!D22)</f>
        <v>66.231675387807911</v>
      </c>
      <c r="N24" s="60">
        <f>MIN([72]CIC:GS!D22)</f>
        <v>49.8</v>
      </c>
      <c r="O24" s="60">
        <f>MAX([72]CIC:GS!D22)</f>
        <v>97.503825085866396</v>
      </c>
      <c r="P24" s="13">
        <f>COUNT([72]CIC:GS!D22)</f>
        <v>11</v>
      </c>
      <c r="Q24" s="63"/>
      <c r="R24" s="100"/>
      <c r="S24" s="100"/>
      <c r="T24" s="100"/>
      <c r="U24" s="94"/>
      <c r="V24" s="95"/>
      <c r="W24" s="95"/>
      <c r="X24" s="95"/>
    </row>
    <row r="25" spans="2:24" s="72" customFormat="1" ht="18" customHeight="1" x14ac:dyDescent="0.3">
      <c r="B25" s="25" t="s">
        <v>30</v>
      </c>
      <c r="C25" s="87">
        <f>AVERAGE([72]CIC:GS!B23)</f>
        <v>5.7441979891257294E-2</v>
      </c>
      <c r="D25" s="87">
        <f>MIN([72]CIC:GS!B23)</f>
        <v>4.9993514931900455E-2</v>
      </c>
      <c r="E25" s="87">
        <f>MAX([72]CIC:GS!B23)</f>
        <v>6.8744186046511627E-2</v>
      </c>
      <c r="F25" s="13">
        <f>COUNT([72]CIC:GS!B23)</f>
        <v>9</v>
      </c>
      <c r="G25" s="64"/>
      <c r="H25" s="87">
        <f>AVERAGE([72]CIC:GS!C23)</f>
        <v>4.9298913114251344E-2</v>
      </c>
      <c r="I25" s="87">
        <f>MIN([72]CIC:GS!C23)</f>
        <v>4.1779427684138802E-2</v>
      </c>
      <c r="J25" s="87">
        <f>MAX([72]CIC:GS!C23)</f>
        <v>6.2508492361319196E-2</v>
      </c>
      <c r="K25" s="13">
        <f>COUNT([72]CIC:GS!C23)</f>
        <v>9</v>
      </c>
      <c r="L25" s="64"/>
      <c r="M25" s="87">
        <f>AVERAGE([72]CIC:GS!D23)</f>
        <v>5.2531677956057489E-2</v>
      </c>
      <c r="N25" s="87">
        <f>MIN([72]CIC:GS!D23)</f>
        <v>4.3954171848833705E-2</v>
      </c>
      <c r="O25" s="87">
        <f>MAX([72]CIC:GS!D23)</f>
        <v>6.8612781335944797E-2</v>
      </c>
      <c r="P25" s="13">
        <f>COUNT([72]CIC:GS!D23)</f>
        <v>9</v>
      </c>
      <c r="Q25" s="64"/>
      <c r="R25" s="101"/>
      <c r="S25" s="101"/>
      <c r="T25" s="101"/>
      <c r="U25" s="94"/>
      <c r="V25" s="95"/>
      <c r="W25" s="95"/>
      <c r="X25" s="95"/>
    </row>
    <row r="26" spans="2:24" s="72" customFormat="1" ht="18" customHeight="1" x14ac:dyDescent="0.3">
      <c r="B26" s="26"/>
      <c r="C26" s="65"/>
      <c r="D26" s="65"/>
      <c r="E26" s="65"/>
      <c r="F26" s="27"/>
      <c r="G26" s="54"/>
      <c r="H26" s="65"/>
      <c r="I26" s="65"/>
      <c r="J26" s="65"/>
      <c r="K26" s="27"/>
      <c r="L26" s="54"/>
      <c r="M26" s="65"/>
      <c r="N26" s="65"/>
      <c r="O26" s="65"/>
      <c r="P26" s="27"/>
      <c r="Q26" s="54"/>
      <c r="R26" s="99"/>
      <c r="S26" s="99"/>
      <c r="T26" s="99"/>
      <c r="U26" s="94"/>
      <c r="V26" s="95"/>
      <c r="W26" s="95"/>
      <c r="X26" s="95"/>
    </row>
    <row r="27" spans="2:24" s="72" customFormat="1" ht="15" customHeight="1" x14ac:dyDescent="0.3">
      <c r="B27" s="28" t="s">
        <v>3</v>
      </c>
      <c r="C27" s="66"/>
      <c r="D27" s="66"/>
      <c r="E27" s="66"/>
      <c r="F27" s="29"/>
      <c r="G27" s="67"/>
      <c r="H27" s="66"/>
      <c r="I27" s="66"/>
      <c r="J27" s="66"/>
      <c r="K27" s="29"/>
      <c r="L27" s="67"/>
      <c r="M27" s="66"/>
      <c r="N27" s="66"/>
      <c r="O27" s="66"/>
      <c r="P27" s="29"/>
      <c r="Q27" s="67"/>
      <c r="R27" s="102"/>
      <c r="S27" s="102"/>
      <c r="T27" s="102"/>
      <c r="U27" s="94"/>
      <c r="V27" s="95"/>
      <c r="W27" s="95"/>
      <c r="X27" s="95"/>
    </row>
    <row r="28" spans="2:24" s="72" customFormat="1" ht="18" customHeight="1" x14ac:dyDescent="0.3">
      <c r="B28" s="25" t="s">
        <v>15</v>
      </c>
      <c r="C28" s="68">
        <f>AVERAGE([72]CIC:GS!B26)</f>
        <v>0.55912157184091094</v>
      </c>
      <c r="D28" s="68">
        <f>MIN([72]CIC:GS!B26)</f>
        <v>0.54742960354220449</v>
      </c>
      <c r="E28" s="68">
        <f>MAX([72]CIC:GS!B26)</f>
        <v>0.56766296803639038</v>
      </c>
      <c r="F28" s="13">
        <f>COUNT([72]CIC:GS!B26)</f>
        <v>11</v>
      </c>
      <c r="G28" s="69"/>
      <c r="H28" s="68">
        <f>AVERAGE([72]CIC:GS!C26)</f>
        <v>0.54385951204161753</v>
      </c>
      <c r="I28" s="68">
        <f>MIN([72]CIC:GS!C26)</f>
        <v>0.53262205693738984</v>
      </c>
      <c r="J28" s="68">
        <f>MAX([72]CIC:GS!C26)</f>
        <v>0.55500000000000005</v>
      </c>
      <c r="K28" s="13">
        <f>COUNT([72]CIC:GS!C26)</f>
        <v>11</v>
      </c>
      <c r="L28" s="69"/>
      <c r="M28" s="68">
        <f>AVERAGE([72]CIC:GS!D26)</f>
        <v>0.52703955055812213</v>
      </c>
      <c r="N28" s="68">
        <f>MIN([72]CIC:GS!D26)</f>
        <v>0.51543102617874326</v>
      </c>
      <c r="O28" s="68">
        <f>MAX([72]CIC:GS!D26)</f>
        <v>0.55000000000000004</v>
      </c>
      <c r="P28" s="13">
        <f>COUNT([72]CIC:GS!D26)</f>
        <v>11</v>
      </c>
      <c r="Q28" s="69"/>
      <c r="R28" s="103"/>
      <c r="S28" s="103"/>
      <c r="T28" s="103"/>
      <c r="U28" s="94"/>
      <c r="V28" s="95"/>
      <c r="W28" s="95"/>
      <c r="X28" s="95"/>
    </row>
    <row r="29" spans="2:24" s="72" customFormat="1" ht="18" customHeight="1" x14ac:dyDescent="0.3">
      <c r="B29" s="30"/>
      <c r="C29" s="65"/>
      <c r="D29" s="65"/>
      <c r="E29" s="65"/>
      <c r="F29" s="27"/>
      <c r="G29" s="54"/>
      <c r="H29" s="65"/>
      <c r="I29" s="65"/>
      <c r="J29" s="65"/>
      <c r="K29" s="27"/>
      <c r="L29" s="54"/>
      <c r="M29" s="65"/>
      <c r="N29" s="65"/>
      <c r="O29" s="65"/>
      <c r="P29" s="27"/>
      <c r="Q29" s="54"/>
      <c r="R29" s="99"/>
      <c r="S29" s="99"/>
      <c r="T29" s="99"/>
      <c r="U29" s="94"/>
      <c r="V29" s="95"/>
      <c r="W29" s="95"/>
      <c r="X29" s="95"/>
    </row>
    <row r="30" spans="2:24" s="72" customFormat="1" ht="18" customHeight="1" x14ac:dyDescent="0.3">
      <c r="B30" s="28" t="s">
        <v>10</v>
      </c>
      <c r="C30" s="66"/>
      <c r="D30" s="66"/>
      <c r="E30" s="66"/>
      <c r="F30" s="29"/>
      <c r="G30" s="67"/>
      <c r="H30" s="66"/>
      <c r="I30" s="66"/>
      <c r="J30" s="66"/>
      <c r="K30" s="29"/>
      <c r="L30" s="67"/>
      <c r="M30" s="66"/>
      <c r="N30" s="66"/>
      <c r="O30" s="66"/>
      <c r="P30" s="29"/>
      <c r="Q30" s="67"/>
      <c r="R30" s="102"/>
      <c r="S30" s="102"/>
      <c r="T30" s="102"/>
      <c r="U30" s="94"/>
      <c r="V30" s="95"/>
      <c r="W30" s="95"/>
      <c r="X30" s="95"/>
    </row>
    <row r="31" spans="2:24" s="72" customFormat="1" ht="18" customHeight="1" x14ac:dyDescent="0.3">
      <c r="B31" s="25" t="s">
        <v>16</v>
      </c>
      <c r="C31" s="70">
        <v>5.2445175964728641</v>
      </c>
      <c r="D31" s="70">
        <v>5.1210905000000002</v>
      </c>
      <c r="E31" s="70">
        <v>5.4191507400084289</v>
      </c>
      <c r="F31" s="13">
        <v>11</v>
      </c>
      <c r="G31" s="71"/>
      <c r="H31" s="70">
        <v>5.5255887200993081</v>
      </c>
      <c r="I31" s="70">
        <v>5.22</v>
      </c>
      <c r="J31" s="70">
        <v>5.6717860363413957</v>
      </c>
      <c r="K31" s="13">
        <v>11</v>
      </c>
      <c r="L31" s="71"/>
      <c r="M31" s="70">
        <v>6.1257929000015485</v>
      </c>
      <c r="N31" s="70">
        <v>5.659009379645429</v>
      </c>
      <c r="O31" s="70">
        <v>6.4101441775342405</v>
      </c>
      <c r="P31" s="13">
        <v>11</v>
      </c>
      <c r="Q31" s="71"/>
      <c r="R31" s="104"/>
      <c r="S31" s="104"/>
      <c r="T31" s="104"/>
      <c r="U31" s="94"/>
      <c r="V31" s="95"/>
      <c r="W31" s="95"/>
      <c r="X31" s="95"/>
    </row>
    <row r="32" spans="2:24" s="72" customFormat="1" ht="15" customHeight="1" x14ac:dyDescent="0.3">
      <c r="B32" s="25" t="s">
        <v>25</v>
      </c>
      <c r="C32" s="70">
        <v>4.3384966009485417</v>
      </c>
      <c r="D32" s="70">
        <v>3.27963784588017</v>
      </c>
      <c r="E32" s="70">
        <v>8.3089001041554571</v>
      </c>
      <c r="F32" s="13">
        <v>11</v>
      </c>
      <c r="G32" s="71"/>
      <c r="H32" s="70">
        <v>4.3184821885898979</v>
      </c>
      <c r="I32" s="70">
        <v>3.39</v>
      </c>
      <c r="J32" s="70">
        <v>8.510770488366159</v>
      </c>
      <c r="K32" s="13">
        <v>11</v>
      </c>
      <c r="L32" s="71"/>
      <c r="M32" s="70">
        <v>3.9652297082269685</v>
      </c>
      <c r="N32" s="70">
        <v>3.6783560967695288</v>
      </c>
      <c r="O32" s="70">
        <v>4.1665937153972559</v>
      </c>
      <c r="P32" s="13">
        <v>11</v>
      </c>
      <c r="Q32" s="71"/>
      <c r="R32" s="104"/>
      <c r="S32" s="104"/>
      <c r="T32" s="104"/>
      <c r="U32" s="94"/>
      <c r="V32" s="95"/>
      <c r="W32" s="95"/>
      <c r="X32" s="95"/>
    </row>
    <row r="33" spans="2:24" s="72" customFormat="1" ht="13" x14ac:dyDescent="0.3">
      <c r="B33" s="31"/>
      <c r="C33" s="79"/>
      <c r="D33" s="80"/>
      <c r="E33" s="80"/>
      <c r="F33" s="81"/>
      <c r="G33" s="80"/>
      <c r="H33" s="79"/>
      <c r="I33" s="83"/>
      <c r="J33" s="83"/>
      <c r="K33" s="83"/>
      <c r="L33" s="83"/>
      <c r="M33" s="83"/>
      <c r="N33" s="83"/>
      <c r="O33" s="83"/>
      <c r="P33" s="84"/>
      <c r="Q33" s="32"/>
      <c r="R33" s="93"/>
      <c r="S33" s="105"/>
      <c r="T33" s="95"/>
      <c r="U33" s="95"/>
      <c r="V33" s="95"/>
      <c r="W33" s="95"/>
      <c r="X33" s="95"/>
    </row>
    <row r="34" spans="2:24" s="72" customFormat="1" ht="14.4" customHeight="1" x14ac:dyDescent="0.3">
      <c r="B34" s="85"/>
      <c r="C34" s="83"/>
      <c r="D34" s="83"/>
      <c r="E34" s="83"/>
      <c r="F34" s="83"/>
      <c r="G34" s="83"/>
      <c r="H34" s="83"/>
      <c r="I34" s="83"/>
      <c r="J34" s="83"/>
      <c r="K34" s="83"/>
      <c r="L34" s="83"/>
      <c r="M34" s="83"/>
      <c r="N34" s="83"/>
      <c r="O34" s="83"/>
      <c r="P34" s="84"/>
      <c r="Q34" s="32"/>
      <c r="R34" s="106"/>
      <c r="S34" s="95"/>
      <c r="T34" s="95"/>
      <c r="U34" s="95"/>
      <c r="V34" s="95"/>
      <c r="W34" s="95"/>
      <c r="X34" s="95"/>
    </row>
    <row r="35" spans="2:24" s="72" customFormat="1" ht="13" x14ac:dyDescent="0.3">
      <c r="B35" s="31"/>
      <c r="C35" s="83"/>
      <c r="D35" s="83"/>
      <c r="E35" s="83"/>
      <c r="F35" s="83"/>
      <c r="G35" s="83"/>
      <c r="H35" s="83"/>
      <c r="I35" s="83"/>
      <c r="J35" s="32"/>
      <c r="K35" s="32"/>
      <c r="L35" s="32"/>
      <c r="M35" s="32"/>
      <c r="N35" s="32"/>
      <c r="O35" s="32"/>
      <c r="P35" s="84"/>
      <c r="Q35" s="32"/>
      <c r="R35" s="83"/>
    </row>
    <row r="36" spans="2:24" s="72" customFormat="1" ht="13" x14ac:dyDescent="0.3">
      <c r="B36" s="31"/>
      <c r="C36" s="83"/>
      <c r="D36" s="83"/>
      <c r="E36" s="83"/>
      <c r="F36" s="83"/>
      <c r="G36" s="83"/>
      <c r="H36" s="83"/>
      <c r="I36" s="83"/>
      <c r="J36" s="32"/>
      <c r="K36" s="32"/>
      <c r="L36" s="32"/>
      <c r="M36" s="32"/>
      <c r="N36" s="32"/>
      <c r="O36" s="32"/>
      <c r="P36" s="84"/>
      <c r="Q36" s="32"/>
      <c r="R36" s="83"/>
    </row>
    <row r="37" spans="2:24" s="72" customFormat="1" ht="13" x14ac:dyDescent="0.3">
      <c r="B37" s="31"/>
      <c r="C37" s="83"/>
      <c r="D37" s="83"/>
      <c r="E37" s="83"/>
      <c r="F37" s="83"/>
      <c r="G37" s="83"/>
      <c r="H37" s="83"/>
      <c r="I37" s="83"/>
      <c r="J37" s="32"/>
      <c r="K37" s="32"/>
      <c r="L37" s="32"/>
      <c r="M37" s="32"/>
      <c r="N37" s="32"/>
      <c r="O37" s="32"/>
      <c r="P37" s="84"/>
      <c r="Q37" s="32"/>
      <c r="R37" s="83"/>
    </row>
    <row r="38" spans="2:24" s="72" customFormat="1" ht="13" x14ac:dyDescent="0.3">
      <c r="B38" s="31"/>
      <c r="C38" s="32"/>
      <c r="D38" s="32"/>
      <c r="E38" s="32"/>
      <c r="F38" s="82"/>
      <c r="G38" s="32"/>
      <c r="H38" s="32"/>
      <c r="I38" s="32"/>
      <c r="J38" s="32"/>
      <c r="K38" s="32"/>
      <c r="L38" s="32"/>
      <c r="M38" s="32"/>
      <c r="N38" s="32"/>
      <c r="O38" s="32"/>
      <c r="P38" s="84"/>
      <c r="Q38" s="32"/>
      <c r="R38" s="83"/>
    </row>
    <row r="39" spans="2:24" s="72" customFormat="1" ht="13" x14ac:dyDescent="0.3">
      <c r="B39" s="31"/>
      <c r="C39" s="32"/>
      <c r="D39" s="32"/>
      <c r="E39" s="32"/>
      <c r="F39" s="82"/>
      <c r="G39" s="32"/>
      <c r="H39" s="32"/>
      <c r="I39" s="32"/>
      <c r="J39" s="32"/>
      <c r="K39" s="82"/>
      <c r="L39" s="32"/>
      <c r="M39" s="32"/>
      <c r="N39" s="83"/>
      <c r="O39" s="83"/>
      <c r="P39" s="84"/>
      <c r="Q39" s="32"/>
      <c r="R39" s="107"/>
    </row>
    <row r="40" spans="2:24" s="72" customFormat="1" ht="13" x14ac:dyDescent="0.3">
      <c r="B40" s="31"/>
      <c r="C40" s="32"/>
      <c r="D40" s="32"/>
      <c r="E40" s="32"/>
      <c r="F40" s="82"/>
      <c r="G40" s="32"/>
      <c r="H40" s="32"/>
      <c r="I40" s="32"/>
      <c r="J40" s="32"/>
      <c r="K40" s="82"/>
      <c r="L40" s="32"/>
      <c r="M40" s="32"/>
      <c r="N40" s="83"/>
      <c r="O40" s="83"/>
      <c r="P40" s="84"/>
      <c r="Q40" s="32"/>
      <c r="R40" s="107"/>
    </row>
    <row r="41" spans="2:24" s="72" customFormat="1" ht="13" x14ac:dyDescent="0.3">
      <c r="B41" s="31"/>
      <c r="C41" s="32"/>
      <c r="D41" s="32"/>
      <c r="E41" s="32"/>
      <c r="F41" s="82"/>
      <c r="G41" s="32"/>
      <c r="H41" s="32"/>
      <c r="I41" s="32"/>
      <c r="J41" s="32"/>
      <c r="K41" s="82"/>
      <c r="L41" s="32"/>
      <c r="M41" s="32"/>
      <c r="N41" s="83"/>
      <c r="O41" s="83"/>
      <c r="P41" s="84"/>
      <c r="Q41" s="32"/>
      <c r="R41" s="107"/>
    </row>
    <row r="42" spans="2:24" s="72" customFormat="1" ht="13" x14ac:dyDescent="0.3">
      <c r="B42" s="31"/>
      <c r="C42" s="32"/>
      <c r="D42" s="32"/>
      <c r="E42" s="32"/>
      <c r="F42" s="82"/>
      <c r="G42" s="32"/>
      <c r="H42" s="32"/>
      <c r="I42" s="32"/>
      <c r="J42" s="32"/>
      <c r="K42" s="82"/>
      <c r="L42" s="32"/>
      <c r="M42" s="32"/>
      <c r="N42" s="83"/>
      <c r="O42" s="83"/>
      <c r="P42" s="84"/>
      <c r="Q42" s="32"/>
      <c r="R42" s="107"/>
    </row>
    <row r="43" spans="2:24" s="72" customFormat="1" ht="13" x14ac:dyDescent="0.3">
      <c r="B43" s="31"/>
      <c r="C43" s="32"/>
      <c r="D43" s="32"/>
      <c r="E43" s="32"/>
      <c r="F43" s="82"/>
      <c r="G43" s="32"/>
      <c r="H43" s="32"/>
      <c r="I43" s="32"/>
      <c r="J43" s="32"/>
      <c r="K43" s="82"/>
      <c r="L43" s="32"/>
      <c r="M43" s="32"/>
      <c r="N43" s="83"/>
      <c r="O43" s="83"/>
      <c r="P43" s="84"/>
      <c r="Q43" s="32"/>
      <c r="R43" s="107"/>
    </row>
    <row r="44" spans="2:24" s="72" customFormat="1" ht="13" x14ac:dyDescent="0.3">
      <c r="B44" s="31"/>
      <c r="C44" s="32"/>
      <c r="D44" s="32"/>
      <c r="E44" s="32"/>
      <c r="F44" s="82"/>
      <c r="G44" s="32"/>
      <c r="H44" s="32"/>
      <c r="I44" s="32"/>
      <c r="J44" s="32"/>
      <c r="K44" s="82"/>
      <c r="L44" s="32"/>
      <c r="M44" s="32"/>
      <c r="N44" s="83"/>
      <c r="O44" s="83"/>
      <c r="P44" s="84"/>
      <c r="Q44" s="32"/>
      <c r="R44" s="107"/>
    </row>
    <row r="45" spans="2:24" s="72" customFormat="1" ht="13" x14ac:dyDescent="0.3">
      <c r="B45" s="31"/>
      <c r="C45" s="32"/>
      <c r="D45" s="32"/>
      <c r="E45" s="32"/>
      <c r="F45" s="82"/>
      <c r="G45" s="32"/>
      <c r="H45" s="32"/>
      <c r="I45" s="32"/>
      <c r="J45" s="32"/>
      <c r="K45" s="82"/>
      <c r="L45" s="32"/>
      <c r="M45" s="32"/>
      <c r="N45" s="83"/>
      <c r="O45" s="83"/>
      <c r="P45" s="84"/>
      <c r="Q45" s="32"/>
      <c r="R45" s="107"/>
    </row>
    <row r="46" spans="2:24" s="72" customFormat="1" ht="13" x14ac:dyDescent="0.3">
      <c r="B46" s="31"/>
      <c r="C46" s="32"/>
      <c r="D46" s="32"/>
      <c r="E46" s="32"/>
      <c r="F46" s="82"/>
      <c r="G46" s="32"/>
      <c r="H46" s="32"/>
      <c r="I46" s="32"/>
      <c r="J46" s="32"/>
      <c r="K46" s="82"/>
      <c r="L46" s="32"/>
      <c r="M46" s="32"/>
      <c r="N46" s="83"/>
      <c r="O46" s="83"/>
      <c r="P46" s="84"/>
      <c r="Q46" s="32"/>
      <c r="R46" s="107"/>
    </row>
    <row r="47" spans="2:24" s="72" customFormat="1" ht="13" x14ac:dyDescent="0.3">
      <c r="B47" s="31"/>
      <c r="C47" s="32"/>
      <c r="D47" s="32"/>
      <c r="E47" s="32"/>
      <c r="F47" s="82"/>
      <c r="G47" s="32"/>
      <c r="H47" s="32"/>
      <c r="I47" s="32"/>
      <c r="J47" s="32"/>
      <c r="K47" s="82"/>
      <c r="L47" s="32"/>
      <c r="M47" s="32"/>
      <c r="N47" s="83"/>
      <c r="O47" s="83"/>
      <c r="P47" s="84"/>
      <c r="Q47" s="32"/>
      <c r="R47" s="83"/>
    </row>
    <row r="48" spans="2:24" s="72" customFormat="1" ht="13" x14ac:dyDescent="0.3">
      <c r="B48" s="31"/>
      <c r="C48" s="32"/>
      <c r="D48" s="32"/>
      <c r="E48" s="32"/>
      <c r="F48" s="82"/>
      <c r="G48" s="32"/>
      <c r="H48" s="32"/>
      <c r="I48" s="32"/>
      <c r="J48" s="32"/>
      <c r="K48" s="82"/>
      <c r="L48" s="32"/>
      <c r="M48" s="32"/>
      <c r="N48" s="83"/>
      <c r="O48" s="83"/>
      <c r="P48" s="84"/>
      <c r="Q48" s="32"/>
      <c r="R48" s="83"/>
    </row>
    <row r="49" spans="2:18" s="72" customFormat="1" ht="13" x14ac:dyDescent="0.3">
      <c r="B49" s="31"/>
      <c r="C49" s="32"/>
      <c r="D49" s="32"/>
      <c r="E49" s="32"/>
      <c r="F49" s="82"/>
      <c r="G49" s="32"/>
      <c r="H49" s="32"/>
      <c r="I49" s="32"/>
      <c r="J49" s="32"/>
      <c r="K49" s="82"/>
      <c r="L49" s="32"/>
      <c r="M49" s="32"/>
      <c r="N49" s="83"/>
      <c r="O49" s="83"/>
      <c r="P49" s="84"/>
      <c r="Q49" s="32"/>
      <c r="R49" s="83"/>
    </row>
    <row r="50" spans="2:18" s="72" customFormat="1" ht="13" x14ac:dyDescent="0.3">
      <c r="B50" s="31"/>
      <c r="C50" s="32"/>
      <c r="D50" s="32"/>
      <c r="E50" s="32"/>
      <c r="F50" s="82"/>
      <c r="G50" s="32"/>
      <c r="H50" s="32"/>
      <c r="I50" s="32"/>
      <c r="J50" s="32"/>
      <c r="K50" s="82"/>
      <c r="L50" s="32"/>
      <c r="M50" s="32"/>
      <c r="N50" s="83"/>
      <c r="O50" s="83"/>
      <c r="P50" s="84"/>
      <c r="Q50" s="32"/>
      <c r="R50" s="83"/>
    </row>
    <row r="51" spans="2:18" s="72" customFormat="1" ht="13" x14ac:dyDescent="0.3">
      <c r="B51" s="31"/>
      <c r="C51" s="32"/>
      <c r="D51" s="32"/>
      <c r="E51" s="32"/>
      <c r="F51" s="82"/>
      <c r="G51" s="32"/>
      <c r="H51" s="32"/>
      <c r="I51" s="32"/>
      <c r="J51" s="32"/>
      <c r="K51" s="82"/>
      <c r="L51" s="32"/>
      <c r="M51" s="32"/>
      <c r="N51" s="83"/>
      <c r="O51" s="83"/>
      <c r="P51" s="84"/>
      <c r="Q51" s="32"/>
      <c r="R51" s="83"/>
    </row>
    <row r="52" spans="2:18" s="72" customFormat="1" ht="13" x14ac:dyDescent="0.3">
      <c r="B52" s="31"/>
      <c r="C52" s="32"/>
      <c r="D52" s="32"/>
      <c r="E52" s="32"/>
      <c r="F52" s="82"/>
      <c r="G52" s="32"/>
      <c r="H52" s="32"/>
      <c r="I52" s="32"/>
      <c r="J52" s="32"/>
      <c r="K52" s="82"/>
      <c r="L52" s="32"/>
      <c r="M52" s="32"/>
      <c r="N52" s="83"/>
      <c r="O52" s="83"/>
      <c r="P52" s="84"/>
      <c r="Q52" s="32"/>
      <c r="R52" s="83"/>
    </row>
    <row r="53" spans="2:18" s="72" customFormat="1" ht="13" x14ac:dyDescent="0.3">
      <c r="B53" s="31"/>
      <c r="C53" s="32"/>
      <c r="D53" s="32"/>
      <c r="E53" s="32"/>
      <c r="F53" s="82"/>
      <c r="G53" s="32"/>
      <c r="H53" s="32"/>
      <c r="I53" s="32"/>
      <c r="J53" s="32"/>
      <c r="K53" s="82"/>
      <c r="L53" s="32"/>
      <c r="M53" s="32"/>
      <c r="N53" s="83"/>
      <c r="O53" s="83"/>
      <c r="P53" s="84"/>
      <c r="Q53" s="32"/>
      <c r="R53" s="83"/>
    </row>
    <row r="54" spans="2:18" s="72" customFormat="1" ht="13" x14ac:dyDescent="0.3">
      <c r="B54" s="31"/>
      <c r="C54" s="32"/>
      <c r="D54" s="32"/>
      <c r="E54" s="32"/>
      <c r="F54" s="82"/>
      <c r="G54" s="32"/>
      <c r="H54" s="32"/>
      <c r="I54" s="32"/>
      <c r="J54" s="32"/>
      <c r="K54" s="82"/>
      <c r="L54" s="32"/>
      <c r="M54" s="32"/>
      <c r="N54" s="83"/>
      <c r="O54" s="83"/>
      <c r="P54" s="84"/>
      <c r="Q54" s="32"/>
      <c r="R54" s="83"/>
    </row>
    <row r="55" spans="2:18" s="72" customFormat="1" ht="13" x14ac:dyDescent="0.3">
      <c r="B55" s="31"/>
      <c r="C55" s="32"/>
      <c r="D55" s="32"/>
      <c r="E55" s="32"/>
      <c r="F55" s="82"/>
      <c r="G55" s="32"/>
      <c r="H55" s="32"/>
      <c r="I55" s="32"/>
      <c r="J55" s="32"/>
      <c r="K55" s="82"/>
      <c r="L55" s="32"/>
      <c r="M55" s="32"/>
      <c r="N55" s="83"/>
      <c r="O55" s="83"/>
      <c r="P55" s="84"/>
      <c r="Q55" s="32"/>
      <c r="R55" s="83"/>
    </row>
    <row r="56" spans="2:18" s="72" customFormat="1" ht="13" x14ac:dyDescent="0.3">
      <c r="B56" s="31"/>
      <c r="C56" s="32"/>
      <c r="D56" s="32"/>
      <c r="E56" s="32"/>
      <c r="F56" s="82"/>
      <c r="G56" s="32"/>
      <c r="H56" s="32"/>
      <c r="I56" s="32"/>
      <c r="J56" s="32"/>
      <c r="K56" s="82"/>
      <c r="L56" s="32"/>
      <c r="M56" s="32"/>
      <c r="N56" s="83"/>
      <c r="O56" s="83"/>
      <c r="P56" s="84"/>
      <c r="Q56" s="32"/>
      <c r="R56" s="83"/>
    </row>
    <row r="57" spans="2:18" s="72" customFormat="1" ht="13" x14ac:dyDescent="0.3">
      <c r="B57" s="31"/>
      <c r="C57" s="32"/>
      <c r="D57" s="32"/>
      <c r="E57" s="32"/>
      <c r="F57" s="82"/>
      <c r="G57" s="32"/>
      <c r="H57" s="32"/>
      <c r="I57" s="32"/>
      <c r="J57" s="32"/>
      <c r="K57" s="82"/>
      <c r="L57" s="32"/>
      <c r="M57" s="32"/>
      <c r="N57" s="83"/>
      <c r="O57" s="83"/>
      <c r="P57" s="84"/>
      <c r="Q57" s="32"/>
      <c r="R57" s="83"/>
    </row>
    <row r="58" spans="2:18" s="72" customFormat="1" ht="13" x14ac:dyDescent="0.3">
      <c r="B58" s="31"/>
      <c r="C58" s="32"/>
      <c r="D58" s="32"/>
      <c r="E58" s="32"/>
      <c r="F58" s="82"/>
      <c r="G58" s="32"/>
      <c r="H58" s="32"/>
      <c r="I58" s="32"/>
      <c r="J58" s="32"/>
      <c r="K58" s="82"/>
      <c r="L58" s="32"/>
      <c r="M58" s="32"/>
      <c r="N58" s="83"/>
      <c r="O58" s="83"/>
      <c r="P58" s="84"/>
      <c r="Q58" s="32"/>
      <c r="R58" s="83"/>
    </row>
    <row r="59" spans="2:18" s="72" customFormat="1" ht="13" x14ac:dyDescent="0.3">
      <c r="B59" s="31"/>
      <c r="C59" s="32"/>
      <c r="D59" s="32"/>
      <c r="E59" s="32"/>
      <c r="F59" s="82"/>
      <c r="G59" s="32"/>
      <c r="H59" s="32"/>
      <c r="I59" s="32"/>
      <c r="J59" s="32"/>
      <c r="K59" s="82"/>
      <c r="L59" s="32"/>
      <c r="M59" s="32"/>
      <c r="N59" s="83"/>
      <c r="O59" s="83"/>
      <c r="P59" s="84"/>
      <c r="Q59" s="32"/>
      <c r="R59" s="83"/>
    </row>
    <row r="60" spans="2:18" s="72" customFormat="1" ht="13" x14ac:dyDescent="0.3">
      <c r="B60" s="31"/>
      <c r="C60" s="32"/>
      <c r="D60" s="32"/>
      <c r="E60" s="32"/>
      <c r="F60" s="82"/>
      <c r="G60" s="32"/>
      <c r="H60" s="32"/>
      <c r="I60" s="32"/>
      <c r="J60" s="32"/>
      <c r="K60" s="82"/>
      <c r="L60" s="32"/>
      <c r="M60" s="32"/>
      <c r="N60" s="83"/>
      <c r="O60" s="83"/>
      <c r="P60" s="84"/>
      <c r="Q60" s="32"/>
      <c r="R60" s="83"/>
    </row>
    <row r="61" spans="2:18" s="72" customFormat="1" ht="13" x14ac:dyDescent="0.3">
      <c r="B61" s="31"/>
      <c r="C61" s="32"/>
      <c r="D61" s="32"/>
      <c r="E61" s="32"/>
      <c r="F61" s="82"/>
      <c r="G61" s="32"/>
      <c r="H61" s="32"/>
      <c r="I61" s="32"/>
      <c r="J61" s="32"/>
      <c r="K61" s="82"/>
      <c r="L61" s="32"/>
      <c r="M61" s="32"/>
      <c r="N61" s="83"/>
      <c r="O61" s="83"/>
      <c r="P61" s="84"/>
      <c r="Q61" s="32"/>
      <c r="R61" s="83"/>
    </row>
    <row r="62" spans="2:18" s="72" customFormat="1" ht="13" x14ac:dyDescent="0.3">
      <c r="B62" s="31"/>
      <c r="C62" s="32"/>
      <c r="D62" s="32"/>
      <c r="E62" s="32"/>
      <c r="F62" s="82"/>
      <c r="G62" s="32"/>
      <c r="H62" s="32"/>
      <c r="I62" s="32"/>
      <c r="J62" s="32"/>
      <c r="K62" s="82"/>
      <c r="L62" s="32"/>
      <c r="M62" s="32"/>
      <c r="N62" s="83"/>
      <c r="O62" s="83"/>
      <c r="P62" s="84"/>
      <c r="Q62" s="32"/>
      <c r="R62" s="83"/>
    </row>
    <row r="63" spans="2:18" s="72" customFormat="1" ht="13" x14ac:dyDescent="0.3">
      <c r="B63" s="31"/>
      <c r="C63" s="32"/>
      <c r="D63" s="32"/>
      <c r="E63" s="32"/>
      <c r="F63" s="82"/>
      <c r="G63" s="32"/>
      <c r="H63" s="32"/>
      <c r="I63" s="32"/>
      <c r="J63" s="32"/>
      <c r="K63" s="82"/>
      <c r="L63" s="32"/>
      <c r="M63" s="32"/>
      <c r="N63" s="83"/>
      <c r="O63" s="83"/>
      <c r="P63" s="84"/>
      <c r="Q63" s="32"/>
      <c r="R63" s="83"/>
    </row>
    <row r="64" spans="2:18" s="72" customFormat="1" ht="13" x14ac:dyDescent="0.3">
      <c r="B64" s="31"/>
      <c r="C64" s="32"/>
      <c r="D64" s="32"/>
      <c r="E64" s="32"/>
      <c r="F64" s="82"/>
      <c r="G64" s="32"/>
      <c r="H64" s="32"/>
      <c r="I64" s="32"/>
      <c r="J64" s="32"/>
      <c r="K64" s="82"/>
      <c r="L64" s="32"/>
      <c r="M64" s="32"/>
      <c r="N64" s="83"/>
      <c r="O64" s="83"/>
      <c r="P64" s="84"/>
      <c r="Q64" s="32"/>
      <c r="R64" s="83"/>
    </row>
    <row r="65" spans="2:18" s="72" customFormat="1" ht="13" x14ac:dyDescent="0.3">
      <c r="B65" s="31"/>
      <c r="C65" s="32"/>
      <c r="D65" s="32"/>
      <c r="E65" s="32"/>
      <c r="F65" s="82"/>
      <c r="G65" s="32"/>
      <c r="H65" s="32"/>
      <c r="I65" s="32"/>
      <c r="J65" s="32"/>
      <c r="K65" s="82"/>
      <c r="L65" s="32"/>
      <c r="M65" s="32"/>
      <c r="N65" s="83"/>
      <c r="O65" s="83"/>
      <c r="P65" s="84"/>
      <c r="Q65" s="32"/>
      <c r="R65" s="83"/>
    </row>
    <row r="66" spans="2:18" s="72" customFormat="1" ht="13" x14ac:dyDescent="0.3">
      <c r="B66" s="31"/>
      <c r="C66" s="32"/>
      <c r="D66" s="32"/>
      <c r="E66" s="32"/>
      <c r="F66" s="82"/>
      <c r="G66" s="32"/>
      <c r="H66" s="32"/>
      <c r="I66" s="32"/>
      <c r="J66" s="32"/>
      <c r="K66" s="82"/>
      <c r="L66" s="32"/>
      <c r="M66" s="32"/>
      <c r="N66" s="83"/>
      <c r="O66" s="83"/>
      <c r="P66" s="84"/>
      <c r="Q66" s="32"/>
      <c r="R66" s="83"/>
    </row>
    <row r="67" spans="2:18" s="72" customFormat="1" ht="13" x14ac:dyDescent="0.3">
      <c r="B67" s="31"/>
      <c r="C67" s="32"/>
      <c r="D67" s="32"/>
      <c r="E67" s="32"/>
      <c r="F67" s="82"/>
      <c r="G67" s="32"/>
      <c r="H67" s="32"/>
      <c r="I67" s="32"/>
      <c r="J67" s="32"/>
      <c r="K67" s="82"/>
      <c r="L67" s="32"/>
      <c r="M67" s="32"/>
      <c r="N67" s="83"/>
      <c r="O67" s="83"/>
      <c r="P67" s="84"/>
      <c r="Q67" s="32"/>
      <c r="R67" s="83"/>
    </row>
    <row r="68" spans="2:18" s="72" customFormat="1" ht="13" x14ac:dyDescent="0.3">
      <c r="B68" s="31"/>
      <c r="C68" s="32"/>
      <c r="D68" s="32"/>
      <c r="E68" s="32"/>
      <c r="F68" s="82"/>
      <c r="G68" s="32"/>
      <c r="H68" s="32"/>
      <c r="I68" s="32"/>
      <c r="J68" s="32"/>
      <c r="K68" s="82"/>
      <c r="L68" s="32"/>
      <c r="M68" s="32"/>
      <c r="N68" s="83"/>
      <c r="O68" s="83"/>
      <c r="P68" s="84"/>
      <c r="Q68" s="32"/>
      <c r="R68" s="83"/>
    </row>
    <row r="69" spans="2:18" s="72" customFormat="1" ht="13" x14ac:dyDescent="0.3">
      <c r="B69" s="31"/>
      <c r="C69" s="32"/>
      <c r="D69" s="32"/>
      <c r="E69" s="32"/>
      <c r="F69" s="82"/>
      <c r="G69" s="32"/>
      <c r="H69" s="32"/>
      <c r="I69" s="32"/>
      <c r="J69" s="32"/>
      <c r="K69" s="82"/>
      <c r="L69" s="32"/>
      <c r="M69" s="32"/>
      <c r="N69" s="83"/>
      <c r="O69" s="83"/>
      <c r="P69" s="84"/>
      <c r="Q69" s="32"/>
      <c r="R69" s="83"/>
    </row>
    <row r="70" spans="2:18" s="72" customFormat="1" ht="13" x14ac:dyDescent="0.3">
      <c r="B70" s="31"/>
      <c r="C70" s="32"/>
      <c r="D70" s="32"/>
      <c r="E70" s="32"/>
      <c r="F70" s="82"/>
      <c r="G70" s="32"/>
      <c r="H70" s="32"/>
      <c r="I70" s="32"/>
      <c r="J70" s="32"/>
      <c r="K70" s="82"/>
      <c r="L70" s="32"/>
      <c r="M70" s="32"/>
      <c r="N70" s="83"/>
      <c r="O70" s="83"/>
      <c r="P70" s="84"/>
      <c r="Q70" s="32"/>
      <c r="R70" s="83"/>
    </row>
    <row r="71" spans="2:18" s="72" customFormat="1" ht="13" x14ac:dyDescent="0.3">
      <c r="B71" s="31"/>
      <c r="C71" s="32"/>
      <c r="D71" s="32"/>
      <c r="E71" s="32"/>
      <c r="F71" s="82"/>
      <c r="G71" s="32"/>
      <c r="H71" s="32"/>
      <c r="I71" s="32"/>
      <c r="J71" s="32"/>
      <c r="K71" s="82"/>
      <c r="L71" s="32"/>
      <c r="M71" s="32"/>
      <c r="N71" s="83"/>
      <c r="O71" s="83"/>
      <c r="P71" s="84"/>
      <c r="Q71" s="32"/>
      <c r="R71" s="83"/>
    </row>
    <row r="72" spans="2:18" s="72" customFormat="1" ht="13" x14ac:dyDescent="0.3">
      <c r="B72" s="31"/>
      <c r="C72" s="32"/>
      <c r="D72" s="32"/>
      <c r="E72" s="32"/>
      <c r="F72" s="82"/>
      <c r="G72" s="32"/>
      <c r="H72" s="32"/>
      <c r="I72" s="32"/>
      <c r="J72" s="32"/>
      <c r="K72" s="82"/>
      <c r="L72" s="32"/>
      <c r="M72" s="32"/>
      <c r="N72" s="83"/>
      <c r="O72" s="83"/>
      <c r="P72" s="84"/>
      <c r="Q72" s="32"/>
      <c r="R72" s="83"/>
    </row>
    <row r="73" spans="2:18" s="72" customFormat="1" ht="13" x14ac:dyDescent="0.3">
      <c r="B73" s="31"/>
      <c r="C73" s="32"/>
      <c r="D73" s="32"/>
      <c r="E73" s="32"/>
      <c r="F73" s="82"/>
      <c r="G73" s="32"/>
      <c r="H73" s="32"/>
      <c r="I73" s="32"/>
      <c r="J73" s="32"/>
      <c r="K73" s="82"/>
      <c r="L73" s="32"/>
      <c r="M73" s="32"/>
      <c r="N73" s="83"/>
      <c r="O73" s="83"/>
      <c r="P73" s="84"/>
      <c r="Q73" s="32"/>
      <c r="R73" s="83"/>
    </row>
    <row r="74" spans="2:18" s="72" customFormat="1" ht="13" x14ac:dyDescent="0.3">
      <c r="B74" s="31"/>
      <c r="C74" s="32"/>
      <c r="D74" s="32"/>
      <c r="E74" s="32"/>
      <c r="F74" s="82"/>
      <c r="G74" s="32"/>
      <c r="H74" s="32"/>
      <c r="I74" s="32"/>
      <c r="J74" s="32"/>
      <c r="K74" s="82"/>
      <c r="L74" s="32"/>
      <c r="M74" s="32"/>
      <c r="N74" s="83"/>
      <c r="O74" s="83"/>
      <c r="P74" s="84"/>
      <c r="Q74" s="32"/>
      <c r="R74" s="83"/>
    </row>
    <row r="75" spans="2:18" s="72" customFormat="1" ht="13" x14ac:dyDescent="0.3">
      <c r="B75" s="31"/>
      <c r="C75" s="32"/>
      <c r="D75" s="32"/>
      <c r="E75" s="32"/>
      <c r="F75" s="82"/>
      <c r="G75" s="32"/>
      <c r="H75" s="32"/>
      <c r="I75" s="32"/>
      <c r="J75" s="32"/>
      <c r="K75" s="82"/>
      <c r="L75" s="32"/>
      <c r="M75" s="32"/>
      <c r="N75" s="83"/>
      <c r="O75" s="83"/>
      <c r="P75" s="84"/>
      <c r="Q75" s="32"/>
      <c r="R75" s="83"/>
    </row>
    <row r="76" spans="2:18" s="72" customFormat="1" ht="13" x14ac:dyDescent="0.3">
      <c r="B76" s="31"/>
      <c r="C76" s="32"/>
      <c r="D76" s="32"/>
      <c r="E76" s="32"/>
      <c r="F76" s="82"/>
      <c r="G76" s="32"/>
      <c r="H76" s="32"/>
      <c r="I76" s="32"/>
      <c r="J76" s="32"/>
      <c r="K76" s="82"/>
      <c r="L76" s="32"/>
      <c r="M76" s="32"/>
      <c r="N76" s="83"/>
      <c r="O76" s="83"/>
      <c r="P76" s="84"/>
      <c r="Q76" s="32"/>
      <c r="R76" s="83"/>
    </row>
    <row r="77" spans="2:18" s="72" customFormat="1" ht="13" x14ac:dyDescent="0.3">
      <c r="B77" s="31"/>
      <c r="C77" s="32"/>
      <c r="D77" s="32"/>
      <c r="E77" s="32"/>
      <c r="F77" s="82"/>
      <c r="G77" s="32"/>
      <c r="H77" s="32"/>
      <c r="I77" s="32"/>
      <c r="J77" s="32"/>
      <c r="K77" s="82"/>
      <c r="L77" s="32"/>
      <c r="M77" s="32"/>
      <c r="N77" s="83"/>
      <c r="O77" s="83"/>
      <c r="P77" s="84"/>
      <c r="Q77" s="32"/>
      <c r="R77" s="83"/>
    </row>
    <row r="78" spans="2:18" s="72" customFormat="1" ht="13" x14ac:dyDescent="0.3">
      <c r="B78" s="31"/>
      <c r="C78" s="32"/>
      <c r="D78" s="32"/>
      <c r="E78" s="32"/>
      <c r="F78" s="82"/>
      <c r="G78" s="32"/>
      <c r="H78" s="32"/>
      <c r="I78" s="32"/>
      <c r="J78" s="32"/>
      <c r="K78" s="82"/>
      <c r="L78" s="32"/>
      <c r="M78" s="32"/>
      <c r="N78" s="83"/>
      <c r="O78" s="83"/>
      <c r="P78" s="84"/>
      <c r="Q78" s="32"/>
      <c r="R78" s="83"/>
    </row>
    <row r="79" spans="2:18" s="72" customFormat="1" ht="13" x14ac:dyDescent="0.3">
      <c r="B79" s="31"/>
      <c r="C79" s="32"/>
      <c r="D79" s="32"/>
      <c r="E79" s="32"/>
      <c r="F79" s="82"/>
      <c r="G79" s="32"/>
      <c r="H79" s="32"/>
      <c r="I79" s="32"/>
      <c r="J79" s="32"/>
      <c r="K79" s="82"/>
      <c r="L79" s="32"/>
      <c r="M79" s="32"/>
      <c r="N79" s="83"/>
      <c r="O79" s="83"/>
      <c r="P79" s="84"/>
      <c r="Q79" s="32"/>
      <c r="R79" s="83"/>
    </row>
    <row r="80" spans="2:18" s="72" customFormat="1" ht="13" x14ac:dyDescent="0.3">
      <c r="B80" s="31"/>
      <c r="C80" s="32"/>
      <c r="D80" s="32"/>
      <c r="E80" s="32"/>
      <c r="F80" s="82"/>
      <c r="G80" s="32"/>
      <c r="H80" s="32"/>
      <c r="I80" s="32"/>
      <c r="J80" s="32"/>
      <c r="K80" s="82"/>
      <c r="L80" s="32"/>
      <c r="M80" s="32"/>
      <c r="N80" s="83"/>
      <c r="O80" s="83"/>
      <c r="P80" s="84"/>
      <c r="Q80" s="32"/>
      <c r="R80" s="83"/>
    </row>
    <row r="81" spans="2:18" s="72" customFormat="1" ht="13" x14ac:dyDescent="0.3">
      <c r="B81" s="31"/>
      <c r="C81" s="32"/>
      <c r="D81" s="32"/>
      <c r="E81" s="32"/>
      <c r="F81" s="82"/>
      <c r="G81" s="32"/>
      <c r="H81" s="32"/>
      <c r="I81" s="32"/>
      <c r="J81" s="32"/>
      <c r="K81" s="82"/>
      <c r="L81" s="32"/>
      <c r="M81" s="32"/>
      <c r="N81" s="83"/>
      <c r="O81" s="83"/>
      <c r="P81" s="84"/>
      <c r="Q81" s="32"/>
      <c r="R81" s="83"/>
    </row>
    <row r="82" spans="2:18" s="72" customFormat="1" ht="13" x14ac:dyDescent="0.3">
      <c r="B82" s="31"/>
      <c r="C82" s="32"/>
      <c r="D82" s="32"/>
      <c r="E82" s="32"/>
      <c r="F82" s="82"/>
      <c r="G82" s="32"/>
      <c r="H82" s="32"/>
      <c r="I82" s="32"/>
      <c r="J82" s="32"/>
      <c r="K82" s="82"/>
      <c r="L82" s="32"/>
      <c r="M82" s="32"/>
      <c r="N82" s="83"/>
      <c r="O82" s="83"/>
      <c r="P82" s="84"/>
      <c r="Q82" s="32"/>
      <c r="R82" s="83"/>
    </row>
    <row r="83" spans="2:18" s="72" customFormat="1" ht="13" x14ac:dyDescent="0.3">
      <c r="B83" s="31"/>
      <c r="C83" s="32"/>
      <c r="D83" s="32"/>
      <c r="E83" s="32"/>
      <c r="F83" s="82"/>
      <c r="G83" s="32"/>
      <c r="H83" s="32"/>
      <c r="I83" s="32"/>
      <c r="J83" s="32"/>
      <c r="K83" s="82"/>
      <c r="L83" s="32"/>
      <c r="M83" s="32"/>
      <c r="N83" s="83"/>
      <c r="O83" s="83"/>
      <c r="P83" s="84"/>
      <c r="Q83" s="32"/>
      <c r="R83" s="83"/>
    </row>
    <row r="84" spans="2:18" s="72" customFormat="1" ht="13" x14ac:dyDescent="0.3">
      <c r="B84" s="31"/>
      <c r="C84" s="32"/>
      <c r="D84" s="32"/>
      <c r="E84" s="32"/>
      <c r="F84" s="82"/>
      <c r="G84" s="32"/>
      <c r="H84" s="32"/>
      <c r="I84" s="32"/>
      <c r="J84" s="32"/>
      <c r="K84" s="82"/>
      <c r="L84" s="32"/>
      <c r="M84" s="32"/>
      <c r="N84" s="83"/>
      <c r="O84" s="83"/>
      <c r="P84" s="84"/>
      <c r="Q84" s="32"/>
      <c r="R84" s="83"/>
    </row>
    <row r="85" spans="2:18" s="72" customFormat="1" ht="13" x14ac:dyDescent="0.3">
      <c r="B85" s="31"/>
      <c r="C85" s="32"/>
      <c r="D85" s="32"/>
      <c r="E85" s="32"/>
      <c r="F85" s="82"/>
      <c r="G85" s="32"/>
      <c r="H85" s="32"/>
      <c r="I85" s="32"/>
      <c r="J85" s="32"/>
      <c r="K85" s="82"/>
      <c r="L85" s="32"/>
      <c r="M85" s="32"/>
      <c r="N85" s="83"/>
      <c r="O85" s="83"/>
      <c r="P85" s="84"/>
      <c r="Q85" s="32"/>
      <c r="R85" s="83"/>
    </row>
    <row r="86" spans="2:18" s="72" customFormat="1" ht="13" x14ac:dyDescent="0.3">
      <c r="B86" s="31"/>
      <c r="C86" s="32"/>
      <c r="D86" s="32"/>
      <c r="E86" s="32"/>
      <c r="F86" s="82"/>
      <c r="G86" s="32"/>
      <c r="H86" s="32"/>
      <c r="I86" s="32"/>
      <c r="J86" s="32"/>
      <c r="K86" s="82"/>
      <c r="L86" s="32"/>
      <c r="M86" s="32"/>
      <c r="N86" s="83"/>
      <c r="O86" s="83"/>
      <c r="P86" s="84"/>
      <c r="Q86" s="32"/>
      <c r="R86" s="83"/>
    </row>
    <row r="87" spans="2:18" s="72" customFormat="1" ht="13" x14ac:dyDescent="0.3">
      <c r="B87" s="31"/>
      <c r="C87" s="32"/>
      <c r="D87" s="32"/>
      <c r="E87" s="32"/>
      <c r="F87" s="82"/>
      <c r="G87" s="32"/>
      <c r="H87" s="32"/>
      <c r="I87" s="32"/>
      <c r="J87" s="32"/>
      <c r="K87" s="82"/>
      <c r="L87" s="32"/>
      <c r="M87" s="32"/>
      <c r="N87" s="83"/>
      <c r="O87" s="83"/>
      <c r="P87" s="84"/>
      <c r="Q87" s="32"/>
      <c r="R87" s="83"/>
    </row>
    <row r="88" spans="2:18" s="72" customFormat="1" ht="13" x14ac:dyDescent="0.3">
      <c r="B88" s="31"/>
      <c r="C88" s="32"/>
      <c r="D88" s="32"/>
      <c r="E88" s="32"/>
      <c r="F88" s="82"/>
      <c r="G88" s="32"/>
      <c r="H88" s="32"/>
      <c r="I88" s="32"/>
      <c r="J88" s="32"/>
      <c r="K88" s="82"/>
      <c r="L88" s="32"/>
      <c r="M88" s="32"/>
      <c r="N88" s="83"/>
      <c r="O88" s="83"/>
      <c r="P88" s="84"/>
      <c r="Q88" s="32"/>
      <c r="R88" s="83"/>
    </row>
    <row r="89" spans="2:18" s="72" customFormat="1" ht="13" x14ac:dyDescent="0.3">
      <c r="B89" s="31"/>
      <c r="C89" s="32"/>
      <c r="D89" s="32"/>
      <c r="E89" s="32"/>
      <c r="F89" s="82"/>
      <c r="G89" s="32"/>
      <c r="H89" s="32"/>
      <c r="I89" s="32"/>
      <c r="J89" s="32"/>
      <c r="K89" s="82"/>
      <c r="L89" s="32"/>
      <c r="M89" s="32"/>
      <c r="N89" s="83"/>
      <c r="O89" s="83"/>
      <c r="P89" s="84"/>
      <c r="Q89" s="32"/>
      <c r="R89" s="83"/>
    </row>
    <row r="90" spans="2:18" s="72" customFormat="1" ht="13" x14ac:dyDescent="0.3">
      <c r="B90" s="31"/>
      <c r="C90" s="32"/>
      <c r="D90" s="32"/>
      <c r="E90" s="32"/>
      <c r="F90" s="82"/>
      <c r="G90" s="32"/>
      <c r="H90" s="32"/>
      <c r="I90" s="32"/>
      <c r="J90" s="32"/>
      <c r="K90" s="82"/>
      <c r="L90" s="32"/>
      <c r="M90" s="32"/>
      <c r="N90" s="83"/>
      <c r="O90" s="83"/>
      <c r="P90" s="84"/>
      <c r="Q90" s="32"/>
      <c r="R90" s="83"/>
    </row>
    <row r="91" spans="2:18" s="72" customFormat="1" ht="13" x14ac:dyDescent="0.3">
      <c r="B91" s="31"/>
      <c r="C91" s="32"/>
      <c r="D91" s="32"/>
      <c r="E91" s="32"/>
      <c r="F91" s="82"/>
      <c r="G91" s="32"/>
      <c r="H91" s="32"/>
      <c r="I91" s="32"/>
      <c r="J91" s="32"/>
      <c r="K91" s="82"/>
      <c r="L91" s="32"/>
      <c r="M91" s="32"/>
      <c r="N91" s="83"/>
      <c r="O91" s="83"/>
      <c r="P91" s="84"/>
      <c r="Q91" s="32"/>
      <c r="R91" s="83"/>
    </row>
    <row r="92" spans="2:18" s="72" customFormat="1" ht="13" x14ac:dyDescent="0.3">
      <c r="B92" s="31"/>
      <c r="C92" s="32"/>
      <c r="D92" s="32"/>
      <c r="E92" s="32"/>
      <c r="F92" s="82"/>
      <c r="G92" s="32"/>
      <c r="H92" s="32"/>
      <c r="I92" s="32"/>
      <c r="J92" s="32"/>
      <c r="K92" s="82"/>
      <c r="L92" s="32"/>
      <c r="M92" s="32"/>
      <c r="N92" s="83"/>
      <c r="O92" s="83"/>
      <c r="P92" s="84"/>
      <c r="Q92" s="32"/>
      <c r="R92" s="83"/>
    </row>
    <row r="93" spans="2:18" s="72" customFormat="1" ht="13" x14ac:dyDescent="0.3">
      <c r="B93" s="31"/>
      <c r="C93" s="32"/>
      <c r="D93" s="32"/>
      <c r="E93" s="32"/>
      <c r="F93" s="82"/>
      <c r="G93" s="32"/>
      <c r="H93" s="32"/>
      <c r="I93" s="32"/>
      <c r="J93" s="32"/>
      <c r="K93" s="82"/>
      <c r="L93" s="32"/>
      <c r="M93" s="32"/>
      <c r="N93" s="83"/>
      <c r="O93" s="83"/>
      <c r="P93" s="84"/>
      <c r="Q93" s="32"/>
      <c r="R93" s="83"/>
    </row>
    <row r="94" spans="2:18" s="72" customFormat="1" ht="13" x14ac:dyDescent="0.3">
      <c r="B94" s="31"/>
      <c r="C94" s="32"/>
      <c r="D94" s="32"/>
      <c r="E94" s="32"/>
      <c r="F94" s="82"/>
      <c r="G94" s="32"/>
      <c r="H94" s="32"/>
      <c r="I94" s="32"/>
      <c r="J94" s="32"/>
      <c r="K94" s="82"/>
      <c r="L94" s="32"/>
      <c r="M94" s="32"/>
      <c r="N94" s="83"/>
      <c r="O94" s="83"/>
      <c r="P94" s="84"/>
      <c r="Q94" s="32"/>
      <c r="R94" s="83"/>
    </row>
    <row r="95" spans="2:18" s="72" customFormat="1" ht="13" x14ac:dyDescent="0.3">
      <c r="B95" s="31"/>
      <c r="C95" s="32"/>
      <c r="D95" s="32"/>
      <c r="E95" s="32"/>
      <c r="F95" s="82"/>
      <c r="G95" s="32"/>
      <c r="H95" s="32"/>
      <c r="I95" s="32"/>
      <c r="J95" s="32"/>
      <c r="K95" s="82"/>
      <c r="L95" s="32"/>
      <c r="M95" s="32"/>
      <c r="N95" s="83"/>
      <c r="O95" s="83"/>
      <c r="P95" s="84"/>
      <c r="Q95" s="32"/>
      <c r="R95" s="83"/>
    </row>
    <row r="96" spans="2:18" s="72" customFormat="1" ht="13" x14ac:dyDescent="0.3">
      <c r="B96" s="31"/>
      <c r="C96" s="32"/>
      <c r="D96" s="32"/>
      <c r="E96" s="32"/>
      <c r="F96" s="82"/>
      <c r="G96" s="32"/>
      <c r="H96" s="32"/>
      <c r="I96" s="32"/>
      <c r="J96" s="32"/>
      <c r="K96" s="82"/>
      <c r="L96" s="32"/>
      <c r="M96" s="32"/>
      <c r="N96" s="83"/>
      <c r="O96" s="83"/>
      <c r="P96" s="84"/>
      <c r="Q96" s="32"/>
      <c r="R96" s="83"/>
    </row>
    <row r="97" spans="2:18" s="72" customFormat="1" ht="13" x14ac:dyDescent="0.3">
      <c r="B97" s="31"/>
      <c r="C97" s="32"/>
      <c r="D97" s="32"/>
      <c r="E97" s="32"/>
      <c r="F97" s="82"/>
      <c r="G97" s="32"/>
      <c r="H97" s="32"/>
      <c r="I97" s="32"/>
      <c r="J97" s="32"/>
      <c r="K97" s="82"/>
      <c r="L97" s="32"/>
      <c r="M97" s="32"/>
      <c r="N97" s="83"/>
      <c r="O97" s="83"/>
      <c r="P97" s="84"/>
      <c r="Q97" s="32"/>
      <c r="R97" s="83"/>
    </row>
    <row r="98" spans="2:18" s="72" customFormat="1" ht="13" x14ac:dyDescent="0.3">
      <c r="B98" s="31"/>
      <c r="C98" s="32"/>
      <c r="D98" s="32"/>
      <c r="E98" s="32"/>
      <c r="F98" s="82"/>
      <c r="G98" s="32"/>
      <c r="H98" s="32"/>
      <c r="I98" s="32"/>
      <c r="J98" s="32"/>
      <c r="K98" s="82"/>
      <c r="L98" s="32"/>
      <c r="M98" s="32"/>
      <c r="N98" s="83"/>
      <c r="O98" s="83"/>
      <c r="P98" s="84"/>
      <c r="Q98" s="32"/>
      <c r="R98" s="83"/>
    </row>
    <row r="99" spans="2:18" s="72" customFormat="1" ht="13" x14ac:dyDescent="0.3">
      <c r="B99" s="31"/>
      <c r="C99" s="32"/>
      <c r="D99" s="32"/>
      <c r="E99" s="32"/>
      <c r="F99" s="82"/>
      <c r="G99" s="32"/>
      <c r="H99" s="32"/>
      <c r="I99" s="32"/>
      <c r="J99" s="32"/>
      <c r="K99" s="82"/>
      <c r="L99" s="32"/>
      <c r="M99" s="32"/>
      <c r="N99" s="83"/>
      <c r="O99" s="83"/>
      <c r="P99" s="84"/>
      <c r="Q99" s="32"/>
      <c r="R99" s="83"/>
    </row>
    <row r="100" spans="2:18" s="72" customFormat="1" ht="13" x14ac:dyDescent="0.3">
      <c r="B100" s="31"/>
      <c r="C100" s="32"/>
      <c r="D100" s="32"/>
      <c r="E100" s="32"/>
      <c r="F100" s="82"/>
      <c r="G100" s="32"/>
      <c r="H100" s="32"/>
      <c r="I100" s="32"/>
      <c r="J100" s="32"/>
      <c r="K100" s="82"/>
      <c r="L100" s="32"/>
      <c r="M100" s="32"/>
      <c r="N100" s="83"/>
      <c r="O100" s="83"/>
      <c r="P100" s="84"/>
      <c r="Q100" s="32"/>
      <c r="R100" s="83"/>
    </row>
    <row r="101" spans="2:18" s="72" customFormat="1" ht="13" x14ac:dyDescent="0.3">
      <c r="B101" s="31"/>
      <c r="C101" s="32"/>
      <c r="D101" s="32"/>
      <c r="E101" s="32"/>
      <c r="F101" s="82"/>
      <c r="G101" s="32"/>
      <c r="H101" s="32"/>
      <c r="I101" s="32"/>
      <c r="J101" s="32"/>
      <c r="K101" s="82"/>
      <c r="L101" s="32"/>
      <c r="M101" s="32"/>
      <c r="N101" s="83"/>
      <c r="O101" s="83"/>
      <c r="P101" s="84"/>
      <c r="Q101" s="32"/>
      <c r="R101" s="83"/>
    </row>
    <row r="102" spans="2:18" s="72" customFormat="1" ht="13" x14ac:dyDescent="0.3">
      <c r="B102" s="31"/>
      <c r="C102" s="32"/>
      <c r="D102" s="32"/>
      <c r="E102" s="32"/>
      <c r="F102" s="82"/>
      <c r="G102" s="32"/>
      <c r="H102" s="32"/>
      <c r="I102" s="32"/>
      <c r="J102" s="32"/>
      <c r="K102" s="82"/>
      <c r="L102" s="32"/>
      <c r="M102" s="32"/>
      <c r="N102" s="83"/>
      <c r="O102" s="83"/>
      <c r="P102" s="84"/>
      <c r="Q102" s="32"/>
      <c r="R102" s="83"/>
    </row>
    <row r="103" spans="2:18" s="72" customFormat="1" ht="13" x14ac:dyDescent="0.3">
      <c r="B103" s="31"/>
      <c r="C103" s="32"/>
      <c r="D103" s="32"/>
      <c r="E103" s="32"/>
      <c r="F103" s="82"/>
      <c r="G103" s="32"/>
      <c r="H103" s="32"/>
      <c r="I103" s="32"/>
      <c r="J103" s="32"/>
      <c r="K103" s="82"/>
      <c r="L103" s="32"/>
      <c r="M103" s="32"/>
      <c r="N103" s="83"/>
      <c r="O103" s="83"/>
      <c r="P103" s="84"/>
      <c r="Q103" s="32"/>
      <c r="R103" s="83"/>
    </row>
    <row r="104" spans="2:18" s="72" customFormat="1" ht="13" x14ac:dyDescent="0.3">
      <c r="B104" s="31"/>
      <c r="C104" s="32"/>
      <c r="D104" s="32"/>
      <c r="E104" s="32"/>
      <c r="F104" s="82"/>
      <c r="G104" s="32"/>
      <c r="H104" s="32"/>
      <c r="I104" s="32"/>
      <c r="J104" s="32"/>
      <c r="K104" s="82"/>
      <c r="L104" s="32"/>
      <c r="M104" s="32"/>
      <c r="N104" s="83"/>
      <c r="O104" s="83"/>
      <c r="P104" s="84"/>
      <c r="Q104" s="32"/>
      <c r="R104" s="83"/>
    </row>
    <row r="105" spans="2:18" s="72" customFormat="1" ht="13" x14ac:dyDescent="0.3">
      <c r="B105" s="31"/>
      <c r="C105" s="32"/>
      <c r="D105" s="32"/>
      <c r="E105" s="32"/>
      <c r="F105" s="82"/>
      <c r="G105" s="32"/>
      <c r="H105" s="32"/>
      <c r="I105" s="32"/>
      <c r="J105" s="32"/>
      <c r="K105" s="82"/>
      <c r="L105" s="32"/>
      <c r="M105" s="32"/>
      <c r="N105" s="83"/>
      <c r="O105" s="83"/>
      <c r="P105" s="84"/>
      <c r="Q105" s="32"/>
      <c r="R105" s="83"/>
    </row>
    <row r="106" spans="2:18" s="72" customFormat="1" ht="13" x14ac:dyDescent="0.3">
      <c r="B106" s="31"/>
      <c r="C106" s="32"/>
      <c r="D106" s="32"/>
      <c r="E106" s="32"/>
      <c r="F106" s="82"/>
      <c r="G106" s="32"/>
      <c r="H106" s="32"/>
      <c r="I106" s="32"/>
      <c r="J106" s="32"/>
      <c r="K106" s="82"/>
      <c r="L106" s="32"/>
      <c r="M106" s="32"/>
      <c r="N106" s="83"/>
      <c r="O106" s="83"/>
      <c r="P106" s="84"/>
      <c r="Q106" s="32"/>
      <c r="R106" s="83"/>
    </row>
    <row r="107" spans="2:18" s="72" customFormat="1" ht="13" x14ac:dyDescent="0.3">
      <c r="B107" s="31"/>
      <c r="C107" s="32"/>
      <c r="D107" s="32"/>
      <c r="E107" s="32"/>
      <c r="F107" s="82"/>
      <c r="G107" s="32"/>
      <c r="H107" s="32"/>
      <c r="I107" s="32"/>
      <c r="J107" s="32"/>
      <c r="K107" s="82"/>
      <c r="L107" s="32"/>
      <c r="M107" s="32"/>
      <c r="N107" s="83"/>
      <c r="O107" s="83"/>
      <c r="P107" s="84"/>
      <c r="Q107" s="32"/>
      <c r="R107" s="83"/>
    </row>
    <row r="108" spans="2:18" s="72" customFormat="1" ht="13" x14ac:dyDescent="0.3">
      <c r="B108" s="31"/>
      <c r="C108" s="32"/>
      <c r="D108" s="32"/>
      <c r="E108" s="32"/>
      <c r="F108" s="82"/>
      <c r="G108" s="32"/>
      <c r="H108" s="32"/>
      <c r="I108" s="32"/>
      <c r="J108" s="32"/>
      <c r="K108" s="82"/>
      <c r="L108" s="32"/>
      <c r="M108" s="32"/>
      <c r="N108" s="83"/>
      <c r="O108" s="83"/>
      <c r="P108" s="84"/>
      <c r="Q108" s="32"/>
      <c r="R108" s="83"/>
    </row>
    <row r="109" spans="2:18" s="72" customFormat="1" ht="13" x14ac:dyDescent="0.3">
      <c r="B109" s="31"/>
      <c r="C109" s="32"/>
      <c r="D109" s="32"/>
      <c r="E109" s="32"/>
      <c r="F109" s="82"/>
      <c r="G109" s="32"/>
      <c r="H109" s="32"/>
      <c r="I109" s="32"/>
      <c r="J109" s="32"/>
      <c r="K109" s="82"/>
      <c r="L109" s="32"/>
      <c r="M109" s="32"/>
      <c r="N109" s="83"/>
      <c r="O109" s="83"/>
      <c r="P109" s="84"/>
      <c r="Q109" s="32"/>
      <c r="R109" s="83"/>
    </row>
    <row r="110" spans="2:18" s="72" customFormat="1" ht="13" x14ac:dyDescent="0.3">
      <c r="B110" s="31"/>
      <c r="C110" s="32"/>
      <c r="D110" s="32"/>
      <c r="E110" s="32"/>
      <c r="F110" s="82"/>
      <c r="G110" s="32"/>
      <c r="H110" s="32"/>
      <c r="I110" s="32"/>
      <c r="J110" s="32"/>
      <c r="K110" s="82"/>
      <c r="L110" s="32"/>
      <c r="M110" s="32"/>
      <c r="N110" s="83"/>
      <c r="O110" s="83"/>
      <c r="P110" s="84"/>
      <c r="Q110" s="32"/>
      <c r="R110" s="83"/>
    </row>
    <row r="111" spans="2:18" s="72" customFormat="1" ht="13" x14ac:dyDescent="0.3">
      <c r="B111" s="31"/>
      <c r="C111" s="32"/>
      <c r="D111" s="32"/>
      <c r="E111" s="32"/>
      <c r="F111" s="82"/>
      <c r="G111" s="32"/>
      <c r="H111" s="32"/>
      <c r="I111" s="32"/>
      <c r="J111" s="32"/>
      <c r="K111" s="82"/>
      <c r="L111" s="32"/>
      <c r="M111" s="32"/>
      <c r="N111" s="83"/>
      <c r="O111" s="83"/>
      <c r="P111" s="84"/>
      <c r="Q111" s="32"/>
      <c r="R111" s="83"/>
    </row>
    <row r="112" spans="2:18" s="72" customFormat="1" ht="13" x14ac:dyDescent="0.3">
      <c r="B112" s="31"/>
      <c r="C112" s="32"/>
      <c r="D112" s="32"/>
      <c r="E112" s="32"/>
      <c r="F112" s="82"/>
      <c r="G112" s="32"/>
      <c r="H112" s="32"/>
      <c r="I112" s="32"/>
      <c r="J112" s="32"/>
      <c r="K112" s="82"/>
      <c r="L112" s="32"/>
      <c r="M112" s="32"/>
      <c r="N112" s="83"/>
      <c r="O112" s="83"/>
      <c r="P112" s="84"/>
      <c r="Q112" s="32"/>
      <c r="R112" s="83"/>
    </row>
    <row r="113" spans="2:18" s="72" customFormat="1" ht="13" x14ac:dyDescent="0.3">
      <c r="B113" s="31"/>
      <c r="C113" s="32"/>
      <c r="D113" s="32"/>
      <c r="E113" s="32"/>
      <c r="F113" s="82"/>
      <c r="G113" s="32"/>
      <c r="H113" s="32"/>
      <c r="I113" s="32"/>
      <c r="J113" s="32"/>
      <c r="K113" s="82"/>
      <c r="L113" s="32"/>
      <c r="M113" s="32"/>
      <c r="N113" s="83"/>
      <c r="O113" s="83"/>
      <c r="P113" s="84"/>
      <c r="Q113" s="32"/>
      <c r="R113" s="83"/>
    </row>
    <row r="114" spans="2:18" s="72" customFormat="1" ht="13" x14ac:dyDescent="0.3">
      <c r="B114" s="31"/>
      <c r="C114" s="32"/>
      <c r="D114" s="32"/>
      <c r="E114" s="32"/>
      <c r="F114" s="82"/>
      <c r="G114" s="32"/>
      <c r="H114" s="32"/>
      <c r="I114" s="32"/>
      <c r="J114" s="32"/>
      <c r="K114" s="82"/>
      <c r="L114" s="32"/>
      <c r="M114" s="32"/>
      <c r="N114" s="83"/>
      <c r="O114" s="83"/>
      <c r="P114" s="84"/>
      <c r="Q114" s="32"/>
      <c r="R114" s="83"/>
    </row>
    <row r="115" spans="2:18" s="72" customFormat="1" ht="13" x14ac:dyDescent="0.3">
      <c r="B115" s="31"/>
      <c r="C115" s="32"/>
      <c r="D115" s="32"/>
      <c r="E115" s="32"/>
      <c r="F115" s="82"/>
      <c r="G115" s="32"/>
      <c r="H115" s="32"/>
      <c r="I115" s="32"/>
      <c r="J115" s="32"/>
      <c r="K115" s="82"/>
      <c r="L115" s="32"/>
      <c r="M115" s="32"/>
      <c r="N115" s="83"/>
      <c r="O115" s="83"/>
      <c r="P115" s="84"/>
      <c r="Q115" s="32"/>
      <c r="R115" s="83"/>
    </row>
    <row r="116" spans="2:18" s="72" customFormat="1" ht="13" x14ac:dyDescent="0.3">
      <c r="B116" s="31"/>
      <c r="C116" s="32"/>
      <c r="D116" s="32"/>
      <c r="E116" s="32"/>
      <c r="F116" s="82"/>
      <c r="G116" s="32"/>
      <c r="H116" s="32"/>
      <c r="I116" s="32"/>
      <c r="J116" s="32"/>
      <c r="K116" s="82"/>
      <c r="L116" s="32"/>
      <c r="M116" s="32"/>
      <c r="N116" s="83"/>
      <c r="O116" s="83"/>
      <c r="P116" s="84"/>
      <c r="Q116" s="32"/>
      <c r="R116" s="83"/>
    </row>
    <row r="117" spans="2:18" s="72" customFormat="1" ht="13" x14ac:dyDescent="0.3">
      <c r="B117" s="31"/>
      <c r="C117" s="32"/>
      <c r="D117" s="32"/>
      <c r="E117" s="32"/>
      <c r="F117" s="82"/>
      <c r="G117" s="32"/>
      <c r="H117" s="32"/>
      <c r="I117" s="32"/>
      <c r="J117" s="32"/>
      <c r="K117" s="82"/>
      <c r="L117" s="32"/>
      <c r="M117" s="32"/>
      <c r="N117" s="83"/>
      <c r="O117" s="83"/>
      <c r="P117" s="84"/>
      <c r="Q117" s="32"/>
      <c r="R117" s="83"/>
    </row>
    <row r="118" spans="2:18" s="72" customFormat="1" ht="13" x14ac:dyDescent="0.3">
      <c r="B118" s="31"/>
      <c r="C118" s="32"/>
      <c r="D118" s="32"/>
      <c r="E118" s="32"/>
      <c r="F118" s="82"/>
      <c r="G118" s="32"/>
      <c r="H118" s="32"/>
      <c r="I118" s="32"/>
      <c r="J118" s="32"/>
      <c r="K118" s="82"/>
      <c r="L118" s="32"/>
      <c r="M118" s="32"/>
      <c r="N118" s="83"/>
      <c r="O118" s="83"/>
      <c r="P118" s="84"/>
      <c r="Q118" s="32"/>
      <c r="R118" s="83"/>
    </row>
    <row r="119" spans="2:18" s="72" customFormat="1" ht="13" x14ac:dyDescent="0.3">
      <c r="B119" s="31"/>
      <c r="C119" s="32"/>
      <c r="D119" s="32"/>
      <c r="E119" s="32"/>
      <c r="F119" s="82"/>
      <c r="G119" s="32"/>
      <c r="H119" s="32"/>
      <c r="I119" s="32"/>
      <c r="J119" s="32"/>
      <c r="K119" s="82"/>
      <c r="L119" s="32"/>
      <c r="M119" s="32"/>
      <c r="N119" s="83"/>
      <c r="O119" s="83"/>
      <c r="P119" s="84"/>
      <c r="Q119" s="32"/>
      <c r="R119" s="83"/>
    </row>
    <row r="120" spans="2:18" s="72" customFormat="1" ht="13" x14ac:dyDescent="0.3">
      <c r="B120" s="31"/>
      <c r="C120" s="32"/>
      <c r="D120" s="32"/>
      <c r="E120" s="32"/>
      <c r="F120" s="82"/>
      <c r="G120" s="32"/>
      <c r="H120" s="32"/>
      <c r="I120" s="32"/>
      <c r="J120" s="32"/>
      <c r="K120" s="82"/>
      <c r="L120" s="32"/>
      <c r="M120" s="32"/>
      <c r="N120" s="83"/>
      <c r="O120" s="83"/>
      <c r="P120" s="84"/>
      <c r="Q120" s="32"/>
      <c r="R120" s="83"/>
    </row>
    <row r="121" spans="2:18" s="72" customFormat="1" ht="13" x14ac:dyDescent="0.3">
      <c r="B121" s="31"/>
      <c r="C121" s="32"/>
      <c r="D121" s="32"/>
      <c r="E121" s="32"/>
      <c r="F121" s="82"/>
      <c r="G121" s="32"/>
      <c r="H121" s="32"/>
      <c r="I121" s="32"/>
      <c r="J121" s="32"/>
      <c r="K121" s="82"/>
      <c r="L121" s="32"/>
      <c r="M121" s="32"/>
      <c r="N121" s="83"/>
      <c r="O121" s="83"/>
      <c r="P121" s="84"/>
      <c r="Q121" s="32"/>
      <c r="R121" s="83"/>
    </row>
    <row r="122" spans="2:18" s="72" customFormat="1" ht="13" x14ac:dyDescent="0.3">
      <c r="B122" s="31"/>
      <c r="C122" s="32"/>
      <c r="D122" s="32"/>
      <c r="E122" s="32"/>
      <c r="F122" s="82"/>
      <c r="G122" s="32"/>
      <c r="H122" s="32"/>
      <c r="I122" s="32"/>
      <c r="J122" s="32"/>
      <c r="K122" s="82"/>
      <c r="L122" s="32"/>
      <c r="M122" s="32"/>
      <c r="N122" s="83"/>
      <c r="O122" s="83"/>
      <c r="P122" s="84"/>
      <c r="Q122" s="32"/>
      <c r="R122" s="83"/>
    </row>
    <row r="123" spans="2:18" s="72" customFormat="1" ht="13" x14ac:dyDescent="0.3">
      <c r="B123" s="31"/>
      <c r="C123" s="32"/>
      <c r="D123" s="32"/>
      <c r="E123" s="32"/>
      <c r="F123" s="82"/>
      <c r="G123" s="32"/>
      <c r="H123" s="32"/>
      <c r="I123" s="32"/>
      <c r="J123" s="32"/>
      <c r="K123" s="82"/>
      <c r="L123" s="32"/>
      <c r="M123" s="32"/>
      <c r="N123" s="83"/>
      <c r="O123" s="83"/>
      <c r="P123" s="84"/>
      <c r="Q123" s="32"/>
      <c r="R123" s="83"/>
    </row>
    <row r="124" spans="2:18" s="72" customFormat="1" ht="13" x14ac:dyDescent="0.3">
      <c r="B124" s="31"/>
      <c r="C124" s="32"/>
      <c r="D124" s="32"/>
      <c r="E124" s="32"/>
      <c r="F124" s="82"/>
      <c r="G124" s="32"/>
      <c r="H124" s="32"/>
      <c r="I124" s="32"/>
      <c r="J124" s="32"/>
      <c r="K124" s="82"/>
      <c r="L124" s="32"/>
      <c r="M124" s="32"/>
      <c r="N124" s="83"/>
      <c r="O124" s="83"/>
      <c r="P124" s="84"/>
      <c r="Q124" s="32"/>
      <c r="R124" s="83"/>
    </row>
    <row r="125" spans="2:18" s="72" customFormat="1" ht="13" x14ac:dyDescent="0.3">
      <c r="B125" s="31"/>
      <c r="C125" s="32"/>
      <c r="D125" s="32"/>
      <c r="E125" s="32"/>
      <c r="F125" s="82"/>
      <c r="G125" s="32"/>
      <c r="H125" s="32"/>
      <c r="I125" s="32"/>
      <c r="J125" s="32"/>
      <c r="K125" s="82"/>
      <c r="L125" s="32"/>
      <c r="M125" s="32"/>
      <c r="N125" s="83"/>
      <c r="O125" s="83"/>
      <c r="P125" s="84"/>
      <c r="Q125" s="32"/>
      <c r="R125" s="83"/>
    </row>
    <row r="126" spans="2:18" s="72" customFormat="1" ht="13" x14ac:dyDescent="0.3">
      <c r="B126" s="31"/>
      <c r="C126" s="32"/>
      <c r="D126" s="32"/>
      <c r="E126" s="32"/>
      <c r="F126" s="82"/>
      <c r="G126" s="32"/>
      <c r="H126" s="32"/>
      <c r="I126" s="32"/>
      <c r="J126" s="32"/>
      <c r="K126" s="82"/>
      <c r="L126" s="32"/>
      <c r="M126" s="32"/>
      <c r="N126" s="83"/>
      <c r="O126" s="83"/>
      <c r="P126" s="84"/>
      <c r="Q126" s="32"/>
      <c r="R126" s="83"/>
    </row>
    <row r="127" spans="2:18" s="72" customFormat="1" ht="13" x14ac:dyDescent="0.3">
      <c r="B127" s="31"/>
      <c r="C127" s="32"/>
      <c r="D127" s="32"/>
      <c r="E127" s="32"/>
      <c r="F127" s="82"/>
      <c r="G127" s="32"/>
      <c r="H127" s="32"/>
      <c r="I127" s="32"/>
      <c r="J127" s="32"/>
      <c r="K127" s="82"/>
      <c r="L127" s="32"/>
      <c r="M127" s="32"/>
      <c r="N127" s="83"/>
      <c r="O127" s="83"/>
      <c r="P127" s="84"/>
      <c r="Q127" s="32"/>
      <c r="R127" s="83"/>
    </row>
    <row r="128" spans="2:18" s="72" customFormat="1" ht="13" x14ac:dyDescent="0.3">
      <c r="B128" s="31"/>
      <c r="C128" s="32"/>
      <c r="D128" s="32"/>
      <c r="E128" s="32"/>
      <c r="F128" s="82"/>
      <c r="G128" s="32"/>
      <c r="H128" s="32"/>
      <c r="I128" s="32"/>
      <c r="J128" s="32"/>
      <c r="K128" s="82"/>
      <c r="L128" s="32"/>
      <c r="M128" s="32"/>
      <c r="N128" s="83"/>
      <c r="O128" s="83"/>
      <c r="P128" s="84"/>
      <c r="Q128" s="32"/>
      <c r="R128" s="83"/>
    </row>
    <row r="129" spans="2:18" s="72" customFormat="1" ht="13" x14ac:dyDescent="0.3">
      <c r="B129" s="31"/>
      <c r="C129" s="32"/>
      <c r="D129" s="32"/>
      <c r="E129" s="32"/>
      <c r="F129" s="82"/>
      <c r="G129" s="32"/>
      <c r="H129" s="32"/>
      <c r="I129" s="32"/>
      <c r="J129" s="32"/>
      <c r="K129" s="82"/>
      <c r="L129" s="32"/>
      <c r="M129" s="32"/>
      <c r="N129" s="83"/>
      <c r="O129" s="83"/>
      <c r="P129" s="84"/>
      <c r="Q129" s="32"/>
      <c r="R129" s="83"/>
    </row>
    <row r="130" spans="2:18" s="72" customFormat="1" ht="13" x14ac:dyDescent="0.3">
      <c r="B130" s="31"/>
      <c r="C130" s="32"/>
      <c r="D130" s="32"/>
      <c r="E130" s="32"/>
      <c r="F130" s="82"/>
      <c r="G130" s="32"/>
      <c r="H130" s="32"/>
      <c r="I130" s="32"/>
      <c r="J130" s="32"/>
      <c r="K130" s="82"/>
      <c r="L130" s="32"/>
      <c r="M130" s="32"/>
      <c r="N130" s="83"/>
      <c r="O130" s="83"/>
      <c r="P130" s="84"/>
      <c r="Q130" s="32"/>
      <c r="R130" s="83"/>
    </row>
    <row r="131" spans="2:18" s="72" customFormat="1" ht="13" x14ac:dyDescent="0.3">
      <c r="B131" s="31"/>
      <c r="C131" s="32"/>
      <c r="D131" s="32"/>
      <c r="E131" s="32"/>
      <c r="F131" s="82"/>
      <c r="G131" s="32"/>
      <c r="H131" s="32"/>
      <c r="I131" s="32"/>
      <c r="J131" s="32"/>
      <c r="K131" s="82"/>
      <c r="L131" s="32"/>
      <c r="M131" s="32"/>
      <c r="N131" s="83"/>
      <c r="O131" s="83"/>
      <c r="P131" s="84"/>
      <c r="Q131" s="32"/>
      <c r="R131" s="83"/>
    </row>
    <row r="132" spans="2:18" s="72" customFormat="1" ht="13" x14ac:dyDescent="0.3">
      <c r="B132" s="31"/>
      <c r="C132" s="32"/>
      <c r="D132" s="32"/>
      <c r="E132" s="32"/>
      <c r="F132" s="82"/>
      <c r="G132" s="32"/>
      <c r="H132" s="32"/>
      <c r="I132" s="32"/>
      <c r="J132" s="32"/>
      <c r="K132" s="82"/>
      <c r="L132" s="32"/>
      <c r="M132" s="32"/>
      <c r="N132" s="83"/>
      <c r="O132" s="83"/>
      <c r="P132" s="84"/>
      <c r="Q132" s="32"/>
      <c r="R132" s="83"/>
    </row>
    <row r="133" spans="2:18" s="72" customFormat="1" ht="13" x14ac:dyDescent="0.3">
      <c r="B133" s="31"/>
      <c r="C133" s="32"/>
      <c r="D133" s="32"/>
      <c r="E133" s="32"/>
      <c r="F133" s="82"/>
      <c r="G133" s="32"/>
      <c r="H133" s="32"/>
      <c r="I133" s="32"/>
      <c r="J133" s="32"/>
      <c r="K133" s="82"/>
      <c r="L133" s="32"/>
      <c r="M133" s="32"/>
      <c r="N133" s="83"/>
      <c r="O133" s="83"/>
      <c r="P133" s="84"/>
      <c r="Q133" s="32"/>
      <c r="R133" s="83"/>
    </row>
    <row r="134" spans="2:18" s="72" customFormat="1" ht="13" x14ac:dyDescent="0.3">
      <c r="B134" s="31"/>
      <c r="C134" s="32"/>
      <c r="D134" s="32"/>
      <c r="E134" s="32"/>
      <c r="F134" s="82"/>
      <c r="G134" s="32"/>
      <c r="H134" s="32"/>
      <c r="I134" s="32"/>
      <c r="J134" s="32"/>
      <c r="K134" s="82"/>
      <c r="L134" s="32"/>
      <c r="M134" s="32"/>
      <c r="N134" s="83"/>
      <c r="O134" s="83"/>
      <c r="P134" s="84"/>
      <c r="Q134" s="32"/>
      <c r="R134" s="83"/>
    </row>
    <row r="135" spans="2:18" s="72" customFormat="1" ht="13" x14ac:dyDescent="0.3">
      <c r="B135" s="31"/>
      <c r="C135" s="32"/>
      <c r="D135" s="32"/>
      <c r="E135" s="32"/>
      <c r="F135" s="82"/>
      <c r="G135" s="32"/>
      <c r="H135" s="32"/>
      <c r="I135" s="32"/>
      <c r="J135" s="32"/>
      <c r="K135" s="82"/>
      <c r="L135" s="32"/>
      <c r="M135" s="32"/>
      <c r="N135" s="83"/>
      <c r="O135" s="83"/>
      <c r="P135" s="84"/>
      <c r="Q135" s="32"/>
      <c r="R135" s="83"/>
    </row>
    <row r="136" spans="2:18" s="72" customFormat="1" ht="13" x14ac:dyDescent="0.3">
      <c r="B136" s="31"/>
      <c r="C136" s="32"/>
      <c r="D136" s="32"/>
      <c r="E136" s="32"/>
      <c r="F136" s="82"/>
      <c r="G136" s="32"/>
      <c r="H136" s="32"/>
      <c r="I136" s="32"/>
      <c r="J136" s="32"/>
      <c r="K136" s="82"/>
      <c r="L136" s="32"/>
      <c r="M136" s="32"/>
      <c r="N136" s="83"/>
      <c r="O136" s="83"/>
      <c r="P136" s="84"/>
      <c r="Q136" s="32"/>
      <c r="R136" s="83"/>
    </row>
    <row r="137" spans="2:18" s="72" customFormat="1" ht="13" x14ac:dyDescent="0.3">
      <c r="B137" s="31"/>
      <c r="C137" s="32"/>
      <c r="D137" s="32"/>
      <c r="E137" s="32"/>
      <c r="F137" s="82"/>
      <c r="G137" s="32"/>
      <c r="H137" s="32"/>
      <c r="I137" s="32"/>
      <c r="J137" s="32"/>
      <c r="K137" s="82"/>
      <c r="L137" s="32"/>
      <c r="M137" s="32"/>
      <c r="N137" s="83"/>
      <c r="O137" s="83"/>
      <c r="P137" s="84"/>
      <c r="Q137" s="32"/>
      <c r="R137" s="83"/>
    </row>
    <row r="138" spans="2:18" s="72" customFormat="1" ht="13" x14ac:dyDescent="0.3">
      <c r="B138" s="31"/>
      <c r="C138" s="32"/>
      <c r="D138" s="32"/>
      <c r="E138" s="32"/>
      <c r="F138" s="82"/>
      <c r="G138" s="32"/>
      <c r="H138" s="32"/>
      <c r="I138" s="32"/>
      <c r="J138" s="32"/>
      <c r="K138" s="82"/>
      <c r="L138" s="32"/>
      <c r="M138" s="32"/>
      <c r="N138" s="83"/>
      <c r="O138" s="83"/>
      <c r="P138" s="84"/>
      <c r="Q138" s="32"/>
      <c r="R138" s="83"/>
    </row>
    <row r="139" spans="2:18" s="72" customFormat="1" ht="13" x14ac:dyDescent="0.3">
      <c r="B139" s="31"/>
      <c r="C139" s="32"/>
      <c r="D139" s="32"/>
      <c r="E139" s="32"/>
      <c r="F139" s="82"/>
      <c r="G139" s="32"/>
      <c r="H139" s="32"/>
      <c r="I139" s="32"/>
      <c r="J139" s="32"/>
      <c r="K139" s="82"/>
      <c r="L139" s="32"/>
      <c r="M139" s="32"/>
      <c r="N139" s="83"/>
      <c r="O139" s="83"/>
      <c r="P139" s="84"/>
      <c r="Q139" s="32"/>
      <c r="R139" s="83"/>
    </row>
    <row r="140" spans="2:18" s="72" customFormat="1" ht="13" x14ac:dyDescent="0.3">
      <c r="B140" s="31"/>
      <c r="C140" s="32"/>
      <c r="D140" s="32"/>
      <c r="E140" s="32"/>
      <c r="F140" s="82"/>
      <c r="G140" s="32"/>
      <c r="H140" s="32"/>
      <c r="I140" s="32"/>
      <c r="J140" s="32"/>
      <c r="K140" s="82"/>
      <c r="L140" s="32"/>
      <c r="M140" s="32"/>
      <c r="N140" s="83"/>
      <c r="O140" s="83"/>
      <c r="P140" s="84"/>
      <c r="Q140" s="32"/>
      <c r="R140" s="83"/>
    </row>
    <row r="141" spans="2:18" s="72" customFormat="1" ht="13" x14ac:dyDescent="0.3">
      <c r="B141" s="31"/>
      <c r="C141" s="32"/>
      <c r="D141" s="32"/>
      <c r="E141" s="32"/>
      <c r="F141" s="82"/>
      <c r="G141" s="32"/>
      <c r="H141" s="32"/>
      <c r="I141" s="32"/>
      <c r="J141" s="32"/>
      <c r="K141" s="82"/>
      <c r="L141" s="32"/>
      <c r="M141" s="32"/>
      <c r="N141" s="83"/>
      <c r="O141" s="83"/>
      <c r="P141" s="84"/>
      <c r="Q141" s="32"/>
      <c r="R141" s="83"/>
    </row>
    <row r="142" spans="2:18" s="72" customFormat="1" ht="13" x14ac:dyDescent="0.3">
      <c r="B142" s="31"/>
      <c r="C142" s="32"/>
      <c r="D142" s="32"/>
      <c r="E142" s="32"/>
      <c r="F142" s="82"/>
      <c r="G142" s="32"/>
      <c r="H142" s="32"/>
      <c r="I142" s="32"/>
      <c r="J142" s="32"/>
      <c r="K142" s="82"/>
      <c r="L142" s="32"/>
      <c r="M142" s="32"/>
      <c r="N142" s="83"/>
      <c r="O142" s="83"/>
      <c r="P142" s="84"/>
      <c r="Q142" s="32"/>
      <c r="R142" s="83"/>
    </row>
    <row r="143" spans="2:18" s="72" customFormat="1" ht="13" x14ac:dyDescent="0.3">
      <c r="B143" s="31"/>
      <c r="C143" s="32"/>
      <c r="D143" s="32"/>
      <c r="E143" s="32"/>
      <c r="F143" s="82"/>
      <c r="G143" s="32"/>
      <c r="H143" s="32"/>
      <c r="I143" s="32"/>
      <c r="J143" s="32"/>
      <c r="K143" s="82"/>
      <c r="L143" s="32"/>
      <c r="M143" s="32"/>
      <c r="N143" s="83"/>
      <c r="O143" s="83"/>
      <c r="P143" s="84"/>
      <c r="Q143" s="32"/>
      <c r="R143" s="83"/>
    </row>
    <row r="144" spans="2:18" s="72" customFormat="1" ht="13" x14ac:dyDescent="0.3">
      <c r="B144" s="31"/>
      <c r="C144" s="32"/>
      <c r="D144" s="32"/>
      <c r="E144" s="32"/>
      <c r="F144" s="82"/>
      <c r="G144" s="32"/>
      <c r="H144" s="32"/>
      <c r="I144" s="32"/>
      <c r="J144" s="32"/>
      <c r="K144" s="82"/>
      <c r="L144" s="32"/>
      <c r="M144" s="32"/>
      <c r="N144" s="83"/>
      <c r="O144" s="83"/>
      <c r="P144" s="84"/>
      <c r="Q144" s="32"/>
      <c r="R144" s="83"/>
    </row>
    <row r="145" spans="2:18" s="72" customFormat="1" ht="13" x14ac:dyDescent="0.3">
      <c r="B145" s="31"/>
      <c r="C145" s="32"/>
      <c r="D145" s="32"/>
      <c r="E145" s="32"/>
      <c r="F145" s="82"/>
      <c r="G145" s="32"/>
      <c r="H145" s="32"/>
      <c r="I145" s="32"/>
      <c r="J145" s="32"/>
      <c r="K145" s="82"/>
      <c r="L145" s="32"/>
      <c r="M145" s="32"/>
      <c r="N145" s="83"/>
      <c r="O145" s="83"/>
      <c r="P145" s="84"/>
      <c r="Q145" s="32"/>
      <c r="R145" s="83"/>
    </row>
    <row r="146" spans="2:18" s="72" customFormat="1" ht="13" x14ac:dyDescent="0.3">
      <c r="B146" s="31"/>
      <c r="C146" s="32"/>
      <c r="D146" s="32"/>
      <c r="E146" s="32"/>
      <c r="F146" s="82"/>
      <c r="G146" s="32"/>
      <c r="H146" s="32"/>
      <c r="I146" s="32"/>
      <c r="J146" s="32"/>
      <c r="K146" s="82"/>
      <c r="L146" s="32"/>
      <c r="M146" s="32"/>
      <c r="N146" s="83"/>
      <c r="O146" s="83"/>
      <c r="P146" s="84"/>
      <c r="Q146" s="32"/>
      <c r="R146" s="83"/>
    </row>
    <row r="147" spans="2:18" s="72" customFormat="1" ht="13" x14ac:dyDescent="0.3">
      <c r="B147" s="31"/>
      <c r="C147" s="32"/>
      <c r="D147" s="32"/>
      <c r="E147" s="32"/>
      <c r="F147" s="82"/>
      <c r="G147" s="32"/>
      <c r="H147" s="32"/>
      <c r="I147" s="32"/>
      <c r="J147" s="32"/>
      <c r="K147" s="82"/>
      <c r="L147" s="32"/>
      <c r="M147" s="32"/>
      <c r="N147" s="83"/>
      <c r="O147" s="83"/>
      <c r="P147" s="84"/>
      <c r="Q147" s="32"/>
      <c r="R147" s="83"/>
    </row>
    <row r="148" spans="2:18" s="72" customFormat="1" ht="13" x14ac:dyDescent="0.3">
      <c r="B148" s="31"/>
      <c r="C148" s="32"/>
      <c r="D148" s="32"/>
      <c r="E148" s="32"/>
      <c r="F148" s="82"/>
      <c r="G148" s="32"/>
      <c r="H148" s="32"/>
      <c r="I148" s="32"/>
      <c r="J148" s="32"/>
      <c r="K148" s="82"/>
      <c r="L148" s="32"/>
      <c r="M148" s="32"/>
      <c r="N148" s="83"/>
      <c r="O148" s="83"/>
      <c r="P148" s="84"/>
      <c r="Q148" s="32"/>
      <c r="R148" s="83"/>
    </row>
    <row r="149" spans="2:18" s="72" customFormat="1" ht="13" x14ac:dyDescent="0.3">
      <c r="B149" s="31"/>
      <c r="C149" s="32"/>
      <c r="D149" s="32"/>
      <c r="E149" s="32"/>
      <c r="F149" s="82"/>
      <c r="G149" s="32"/>
      <c r="H149" s="32"/>
      <c r="I149" s="32"/>
      <c r="J149" s="32"/>
      <c r="K149" s="82"/>
      <c r="L149" s="32"/>
      <c r="M149" s="32"/>
      <c r="N149" s="83"/>
      <c r="O149" s="83"/>
      <c r="P149" s="84"/>
      <c r="Q149" s="32"/>
      <c r="R149" s="83"/>
    </row>
    <row r="150" spans="2:18" s="72" customFormat="1" ht="13" x14ac:dyDescent="0.3">
      <c r="B150" s="31"/>
      <c r="C150" s="32"/>
      <c r="D150" s="32"/>
      <c r="E150" s="32"/>
      <c r="F150" s="82"/>
      <c r="G150" s="32"/>
      <c r="H150" s="32"/>
      <c r="I150" s="32"/>
      <c r="J150" s="32"/>
      <c r="K150" s="82"/>
      <c r="L150" s="32"/>
      <c r="M150" s="32"/>
      <c r="N150" s="83"/>
      <c r="O150" s="83"/>
      <c r="P150" s="84"/>
      <c r="Q150" s="32"/>
      <c r="R150" s="83"/>
    </row>
    <row r="151" spans="2:18" s="72" customFormat="1" ht="13" x14ac:dyDescent="0.3">
      <c r="B151" s="31"/>
      <c r="C151" s="32"/>
      <c r="D151" s="32"/>
      <c r="E151" s="32"/>
      <c r="F151" s="82"/>
      <c r="G151" s="32"/>
      <c r="H151" s="32"/>
      <c r="I151" s="32"/>
      <c r="J151" s="32"/>
      <c r="K151" s="82"/>
      <c r="L151" s="32"/>
      <c r="M151" s="32"/>
      <c r="N151" s="83"/>
      <c r="O151" s="83"/>
      <c r="P151" s="84"/>
      <c r="Q151" s="32"/>
      <c r="R151" s="83"/>
    </row>
    <row r="152" spans="2:18" s="72" customFormat="1" ht="13" x14ac:dyDescent="0.3">
      <c r="B152" s="31"/>
      <c r="C152" s="32"/>
      <c r="D152" s="32"/>
      <c r="E152" s="32"/>
      <c r="F152" s="82"/>
      <c r="G152" s="32"/>
      <c r="H152" s="32"/>
      <c r="I152" s="32"/>
      <c r="J152" s="32"/>
      <c r="K152" s="82"/>
      <c r="L152" s="32"/>
      <c r="M152" s="32"/>
      <c r="N152" s="83"/>
      <c r="O152" s="83"/>
      <c r="P152" s="84"/>
      <c r="Q152" s="32"/>
      <c r="R152" s="83"/>
    </row>
    <row r="153" spans="2:18" s="72" customFormat="1" ht="13" x14ac:dyDescent="0.3">
      <c r="B153" s="31"/>
      <c r="C153" s="32"/>
      <c r="D153" s="32"/>
      <c r="E153" s="32"/>
      <c r="F153" s="82"/>
      <c r="G153" s="32"/>
      <c r="H153" s="32"/>
      <c r="I153" s="32"/>
      <c r="J153" s="32"/>
      <c r="K153" s="82"/>
      <c r="L153" s="32"/>
      <c r="M153" s="32"/>
      <c r="N153" s="83"/>
      <c r="O153" s="83"/>
      <c r="P153" s="84"/>
      <c r="Q153" s="32"/>
      <c r="R153" s="83"/>
    </row>
    <row r="154" spans="2:18" s="72" customFormat="1" ht="13" x14ac:dyDescent="0.3">
      <c r="B154" s="31"/>
      <c r="C154" s="32"/>
      <c r="D154" s="32"/>
      <c r="E154" s="32"/>
      <c r="F154" s="82"/>
      <c r="G154" s="32"/>
      <c r="H154" s="32"/>
      <c r="I154" s="32"/>
      <c r="J154" s="32"/>
      <c r="K154" s="82"/>
      <c r="L154" s="32"/>
      <c r="M154" s="32"/>
      <c r="N154" s="83"/>
      <c r="O154" s="83"/>
      <c r="P154" s="84"/>
      <c r="Q154" s="32"/>
      <c r="R154" s="83"/>
    </row>
    <row r="155" spans="2:18" s="72" customFormat="1" ht="13" x14ac:dyDescent="0.3">
      <c r="B155" s="31"/>
      <c r="C155" s="32"/>
      <c r="D155" s="32"/>
      <c r="E155" s="32"/>
      <c r="F155" s="82"/>
      <c r="G155" s="32"/>
      <c r="H155" s="32"/>
      <c r="I155" s="32"/>
      <c r="J155" s="32"/>
      <c r="K155" s="82"/>
      <c r="L155" s="32"/>
      <c r="M155" s="32"/>
      <c r="N155" s="83"/>
      <c r="O155" s="83"/>
      <c r="P155" s="84"/>
      <c r="Q155" s="32"/>
      <c r="R155" s="83"/>
    </row>
    <row r="156" spans="2:18" s="72" customFormat="1" ht="13" x14ac:dyDescent="0.3">
      <c r="B156" s="31"/>
      <c r="C156" s="32"/>
      <c r="D156" s="32"/>
      <c r="E156" s="32"/>
      <c r="F156" s="82"/>
      <c r="G156" s="32"/>
      <c r="H156" s="32"/>
      <c r="I156" s="32"/>
      <c r="J156" s="32"/>
      <c r="K156" s="82"/>
      <c r="L156" s="32"/>
      <c r="M156" s="32"/>
      <c r="N156" s="83"/>
      <c r="O156" s="83"/>
      <c r="P156" s="84"/>
      <c r="Q156" s="32"/>
      <c r="R156" s="83"/>
    </row>
    <row r="157" spans="2:18" s="72" customFormat="1" ht="13" x14ac:dyDescent="0.3">
      <c r="B157" s="31"/>
      <c r="C157" s="32"/>
      <c r="D157" s="32"/>
      <c r="E157" s="32"/>
      <c r="F157" s="82"/>
      <c r="G157" s="32"/>
      <c r="H157" s="32"/>
      <c r="I157" s="32"/>
      <c r="J157" s="32"/>
      <c r="K157" s="82"/>
      <c r="L157" s="32"/>
      <c r="M157" s="32"/>
      <c r="N157" s="83"/>
      <c r="O157" s="83"/>
      <c r="P157" s="84"/>
      <c r="Q157" s="32"/>
      <c r="R157" s="83"/>
    </row>
    <row r="158" spans="2:18" s="72" customFormat="1" ht="13" x14ac:dyDescent="0.3">
      <c r="B158" s="31"/>
      <c r="C158" s="32"/>
      <c r="D158" s="32"/>
      <c r="E158" s="32"/>
      <c r="F158" s="82"/>
      <c r="G158" s="32"/>
      <c r="H158" s="32"/>
      <c r="I158" s="32"/>
      <c r="J158" s="32"/>
      <c r="K158" s="82"/>
      <c r="L158" s="32"/>
      <c r="M158" s="32"/>
      <c r="N158" s="83"/>
      <c r="O158" s="83"/>
      <c r="P158" s="84"/>
      <c r="Q158" s="32"/>
      <c r="R158" s="83"/>
    </row>
    <row r="159" spans="2:18" s="72" customFormat="1" ht="13" x14ac:dyDescent="0.3">
      <c r="B159" s="31"/>
      <c r="C159" s="32"/>
      <c r="D159" s="32"/>
      <c r="E159" s="32"/>
      <c r="F159" s="82"/>
      <c r="G159" s="32"/>
      <c r="H159" s="32"/>
      <c r="I159" s="32"/>
      <c r="J159" s="32"/>
      <c r="K159" s="82"/>
      <c r="L159" s="32"/>
      <c r="M159" s="32"/>
      <c r="N159" s="83"/>
      <c r="O159" s="83"/>
      <c r="P159" s="84"/>
      <c r="Q159" s="32"/>
      <c r="R159" s="83"/>
    </row>
    <row r="160" spans="2:18" s="72" customFormat="1" ht="13" x14ac:dyDescent="0.3">
      <c r="B160" s="31"/>
      <c r="C160" s="32"/>
      <c r="D160" s="32"/>
      <c r="E160" s="32"/>
      <c r="F160" s="82"/>
      <c r="G160" s="32"/>
      <c r="H160" s="32"/>
      <c r="I160" s="32"/>
      <c r="J160" s="32"/>
      <c r="K160" s="82"/>
      <c r="L160" s="32"/>
      <c r="M160" s="32"/>
      <c r="N160" s="83"/>
      <c r="O160" s="83"/>
      <c r="P160" s="84"/>
      <c r="Q160" s="32"/>
      <c r="R160" s="83"/>
    </row>
    <row r="161" spans="2:18" s="72" customFormat="1" ht="13" x14ac:dyDescent="0.3">
      <c r="B161" s="31"/>
      <c r="C161" s="32"/>
      <c r="D161" s="32"/>
      <c r="E161" s="32"/>
      <c r="F161" s="82"/>
      <c r="G161" s="32"/>
      <c r="H161" s="32"/>
      <c r="I161" s="32"/>
      <c r="J161" s="32"/>
      <c r="K161" s="82"/>
      <c r="L161" s="32"/>
      <c r="M161" s="32"/>
      <c r="N161" s="83"/>
      <c r="O161" s="83"/>
      <c r="P161" s="84"/>
      <c r="Q161" s="32"/>
      <c r="R161" s="83"/>
    </row>
    <row r="162" spans="2:18" s="72" customFormat="1" ht="13" x14ac:dyDescent="0.3">
      <c r="B162" s="31"/>
      <c r="C162" s="32"/>
      <c r="D162" s="32"/>
      <c r="E162" s="32"/>
      <c r="F162" s="82"/>
      <c r="G162" s="32"/>
      <c r="H162" s="32"/>
      <c r="I162" s="32"/>
      <c r="J162" s="32"/>
      <c r="K162" s="82"/>
      <c r="L162" s="32"/>
      <c r="M162" s="32"/>
      <c r="N162" s="83"/>
      <c r="O162" s="83"/>
      <c r="P162" s="84"/>
      <c r="Q162" s="32"/>
      <c r="R162" s="83"/>
    </row>
    <row r="163" spans="2:18" s="72" customFormat="1" ht="13" x14ac:dyDescent="0.3">
      <c r="B163" s="31"/>
      <c r="C163" s="32"/>
      <c r="D163" s="32"/>
      <c r="E163" s="32"/>
      <c r="F163" s="82"/>
      <c r="G163" s="32"/>
      <c r="H163" s="32"/>
      <c r="I163" s="32"/>
      <c r="J163" s="32"/>
      <c r="K163" s="82"/>
      <c r="L163" s="32"/>
      <c r="M163" s="32"/>
      <c r="N163" s="83"/>
      <c r="O163" s="83"/>
      <c r="P163" s="84"/>
      <c r="Q163" s="32"/>
      <c r="R163" s="83"/>
    </row>
    <row r="164" spans="2:18" s="72" customFormat="1" ht="13" x14ac:dyDescent="0.3">
      <c r="B164" s="31"/>
      <c r="C164" s="32"/>
      <c r="D164" s="32"/>
      <c r="E164" s="32"/>
      <c r="F164" s="82"/>
      <c r="G164" s="32"/>
      <c r="H164" s="32"/>
      <c r="I164" s="32"/>
      <c r="J164" s="32"/>
      <c r="K164" s="82"/>
      <c r="L164" s="32"/>
      <c r="M164" s="32"/>
      <c r="N164" s="83"/>
      <c r="O164" s="83"/>
      <c r="P164" s="84"/>
      <c r="Q164" s="32"/>
      <c r="R164" s="83"/>
    </row>
    <row r="165" spans="2:18" s="72" customFormat="1" ht="13" x14ac:dyDescent="0.3">
      <c r="B165" s="31"/>
      <c r="C165" s="32"/>
      <c r="D165" s="32"/>
      <c r="E165" s="32"/>
      <c r="F165" s="82"/>
      <c r="G165" s="32"/>
      <c r="H165" s="32"/>
      <c r="I165" s="32"/>
      <c r="J165" s="32"/>
      <c r="K165" s="82"/>
      <c r="L165" s="32"/>
      <c r="M165" s="32"/>
      <c r="N165" s="83"/>
      <c r="O165" s="83"/>
      <c r="P165" s="84"/>
      <c r="Q165" s="32"/>
      <c r="R165" s="83"/>
    </row>
    <row r="166" spans="2:18" s="72" customFormat="1" ht="13" x14ac:dyDescent="0.3">
      <c r="B166" s="31"/>
      <c r="C166" s="32"/>
      <c r="D166" s="32"/>
      <c r="E166" s="32"/>
      <c r="F166" s="82"/>
      <c r="G166" s="32"/>
      <c r="H166" s="32"/>
      <c r="I166" s="32"/>
      <c r="J166" s="32"/>
      <c r="K166" s="82"/>
      <c r="L166" s="32"/>
      <c r="M166" s="32"/>
      <c r="N166" s="83"/>
      <c r="O166" s="83"/>
      <c r="P166" s="84"/>
      <c r="Q166" s="32"/>
      <c r="R166" s="83"/>
    </row>
    <row r="167" spans="2:18" s="72" customFormat="1" ht="13" x14ac:dyDescent="0.3">
      <c r="B167" s="31"/>
      <c r="C167" s="32"/>
      <c r="D167" s="32"/>
      <c r="E167" s="32"/>
      <c r="F167" s="82"/>
      <c r="G167" s="32"/>
      <c r="H167" s="32"/>
      <c r="I167" s="32"/>
      <c r="J167" s="32"/>
      <c r="K167" s="82"/>
      <c r="L167" s="32"/>
      <c r="M167" s="32"/>
      <c r="N167" s="83"/>
      <c r="O167" s="83"/>
      <c r="P167" s="84"/>
      <c r="Q167" s="32"/>
      <c r="R167" s="83"/>
    </row>
    <row r="168" spans="2:18" s="72" customFormat="1" ht="13" x14ac:dyDescent="0.3">
      <c r="B168" s="31"/>
      <c r="C168" s="32"/>
      <c r="D168" s="32"/>
      <c r="E168" s="32"/>
      <c r="F168" s="82"/>
      <c r="G168" s="32"/>
      <c r="H168" s="32"/>
      <c r="I168" s="32"/>
      <c r="J168" s="32"/>
      <c r="K168" s="82"/>
      <c r="L168" s="32"/>
      <c r="M168" s="32"/>
      <c r="N168" s="83"/>
      <c r="O168" s="83"/>
      <c r="P168" s="84"/>
      <c r="Q168" s="32"/>
      <c r="R168" s="83"/>
    </row>
    <row r="169" spans="2:18" s="72" customFormat="1" ht="13" x14ac:dyDescent="0.3">
      <c r="B169" s="31"/>
      <c r="C169" s="32"/>
      <c r="D169" s="32"/>
      <c r="E169" s="32"/>
      <c r="F169" s="82"/>
      <c r="G169" s="32"/>
      <c r="H169" s="32"/>
      <c r="I169" s="32"/>
      <c r="J169" s="32"/>
      <c r="K169" s="82"/>
      <c r="L169" s="32"/>
      <c r="M169" s="32"/>
      <c r="N169" s="83"/>
      <c r="O169" s="83"/>
      <c r="P169" s="84"/>
      <c r="Q169" s="32"/>
      <c r="R169" s="83"/>
    </row>
    <row r="170" spans="2:18" s="72" customFormat="1" ht="13" x14ac:dyDescent="0.3">
      <c r="B170" s="31"/>
      <c r="C170" s="32"/>
      <c r="D170" s="32"/>
      <c r="E170" s="32"/>
      <c r="F170" s="82"/>
      <c r="G170" s="32"/>
      <c r="H170" s="32"/>
      <c r="I170" s="32"/>
      <c r="J170" s="32"/>
      <c r="K170" s="82"/>
      <c r="L170" s="32"/>
      <c r="M170" s="32"/>
      <c r="N170" s="83"/>
      <c r="O170" s="83"/>
      <c r="P170" s="84"/>
      <c r="Q170" s="32"/>
      <c r="R170" s="83"/>
    </row>
    <row r="171" spans="2:18" s="72" customFormat="1" ht="13" x14ac:dyDescent="0.3">
      <c r="B171" s="31"/>
      <c r="C171" s="32"/>
      <c r="D171" s="32"/>
      <c r="E171" s="32"/>
      <c r="F171" s="82"/>
      <c r="G171" s="32"/>
      <c r="H171" s="32"/>
      <c r="I171" s="32"/>
      <c r="J171" s="32"/>
      <c r="K171" s="82"/>
      <c r="L171" s="32"/>
      <c r="M171" s="32"/>
      <c r="N171" s="83"/>
      <c r="O171" s="83"/>
      <c r="P171" s="84"/>
      <c r="Q171" s="32"/>
      <c r="R171" s="83"/>
    </row>
    <row r="172" spans="2:18" s="72" customFormat="1" ht="13" x14ac:dyDescent="0.3">
      <c r="B172" s="31"/>
      <c r="C172" s="32"/>
      <c r="D172" s="32"/>
      <c r="E172" s="32"/>
      <c r="F172" s="82"/>
      <c r="G172" s="32"/>
      <c r="H172" s="32"/>
      <c r="I172" s="32"/>
      <c r="J172" s="32"/>
      <c r="K172" s="82"/>
      <c r="L172" s="32"/>
      <c r="M172" s="32"/>
      <c r="N172" s="83"/>
      <c r="O172" s="83"/>
      <c r="P172" s="84"/>
      <c r="Q172" s="32"/>
      <c r="R172" s="83"/>
    </row>
    <row r="173" spans="2:18" s="72" customFormat="1" ht="13" x14ac:dyDescent="0.3">
      <c r="B173" s="31"/>
      <c r="C173" s="32"/>
      <c r="D173" s="32"/>
      <c r="E173" s="32"/>
      <c r="F173" s="82"/>
      <c r="G173" s="32"/>
      <c r="H173" s="32"/>
      <c r="I173" s="32"/>
      <c r="J173" s="32"/>
      <c r="K173" s="82"/>
      <c r="L173" s="32"/>
      <c r="M173" s="32"/>
      <c r="N173" s="83"/>
      <c r="O173" s="83"/>
      <c r="P173" s="84"/>
      <c r="Q173" s="32"/>
      <c r="R173" s="83"/>
    </row>
    <row r="174" spans="2:18" s="72" customFormat="1" ht="13" x14ac:dyDescent="0.3">
      <c r="B174" s="31"/>
      <c r="C174" s="32"/>
      <c r="D174" s="32"/>
      <c r="E174" s="32"/>
      <c r="F174" s="82"/>
      <c r="G174" s="32"/>
      <c r="H174" s="32"/>
      <c r="I174" s="32"/>
      <c r="J174" s="32"/>
      <c r="K174" s="82"/>
      <c r="L174" s="32"/>
      <c r="M174" s="32"/>
      <c r="N174" s="83"/>
      <c r="O174" s="83"/>
      <c r="P174" s="84"/>
      <c r="Q174" s="32"/>
      <c r="R174" s="83"/>
    </row>
    <row r="175" spans="2:18" s="72" customFormat="1" ht="13" x14ac:dyDescent="0.3">
      <c r="B175" s="31"/>
      <c r="C175" s="32"/>
      <c r="D175" s="32"/>
      <c r="E175" s="32"/>
      <c r="F175" s="82"/>
      <c r="G175" s="32"/>
      <c r="H175" s="32"/>
      <c r="I175" s="32"/>
      <c r="J175" s="32"/>
      <c r="K175" s="82"/>
      <c r="L175" s="32"/>
      <c r="M175" s="32"/>
      <c r="N175" s="83"/>
      <c r="O175" s="83"/>
      <c r="P175" s="84"/>
      <c r="Q175" s="32"/>
      <c r="R175" s="83"/>
    </row>
    <row r="176" spans="2:18" s="72" customFormat="1" ht="13" x14ac:dyDescent="0.3">
      <c r="B176" s="31"/>
      <c r="C176" s="32"/>
      <c r="D176" s="32"/>
      <c r="E176" s="32"/>
      <c r="F176" s="82"/>
      <c r="G176" s="32"/>
      <c r="H176" s="32"/>
      <c r="I176" s="32"/>
      <c r="J176" s="32"/>
      <c r="K176" s="82"/>
      <c r="L176" s="32"/>
      <c r="M176" s="32"/>
      <c r="N176" s="83"/>
      <c r="O176" s="83"/>
      <c r="P176" s="84"/>
      <c r="Q176" s="32"/>
      <c r="R176" s="83"/>
    </row>
    <row r="177" spans="2:18" s="72" customFormat="1" ht="13" x14ac:dyDescent="0.3">
      <c r="B177" s="31"/>
      <c r="C177" s="32"/>
      <c r="D177" s="32"/>
      <c r="E177" s="32"/>
      <c r="F177" s="82"/>
      <c r="G177" s="32"/>
      <c r="H177" s="32"/>
      <c r="I177" s="32"/>
      <c r="J177" s="32"/>
      <c r="K177" s="82"/>
      <c r="L177" s="32"/>
      <c r="M177" s="32"/>
      <c r="N177" s="83"/>
      <c r="O177" s="83"/>
      <c r="P177" s="84"/>
      <c r="Q177" s="32"/>
      <c r="R177" s="83"/>
    </row>
    <row r="178" spans="2:18" s="72" customFormat="1" ht="13" x14ac:dyDescent="0.3">
      <c r="B178" s="31"/>
      <c r="C178" s="32"/>
      <c r="D178" s="32"/>
      <c r="E178" s="32"/>
      <c r="F178" s="82"/>
      <c r="G178" s="32"/>
      <c r="H178" s="32"/>
      <c r="I178" s="32"/>
      <c r="J178" s="32"/>
      <c r="K178" s="82"/>
      <c r="L178" s="32"/>
      <c r="M178" s="32"/>
      <c r="N178" s="83"/>
      <c r="O178" s="83"/>
      <c r="P178" s="84"/>
      <c r="Q178" s="32"/>
      <c r="R178" s="83"/>
    </row>
    <row r="179" spans="2:18" s="72" customFormat="1" ht="13" x14ac:dyDescent="0.3">
      <c r="B179" s="31"/>
      <c r="C179" s="32"/>
      <c r="D179" s="32"/>
      <c r="E179" s="32"/>
      <c r="F179" s="82"/>
      <c r="G179" s="32"/>
      <c r="H179" s="32"/>
      <c r="I179" s="32"/>
      <c r="J179" s="32"/>
      <c r="K179" s="82"/>
      <c r="L179" s="32"/>
      <c r="M179" s="32"/>
      <c r="N179" s="83"/>
      <c r="O179" s="83"/>
      <c r="P179" s="84"/>
      <c r="Q179" s="32"/>
      <c r="R179" s="83"/>
    </row>
    <row r="180" spans="2:18" s="72" customFormat="1" ht="13" x14ac:dyDescent="0.3">
      <c r="B180" s="31"/>
      <c r="C180" s="32"/>
      <c r="D180" s="32"/>
      <c r="E180" s="32"/>
      <c r="F180" s="82"/>
      <c r="G180" s="32"/>
      <c r="H180" s="32"/>
      <c r="I180" s="32"/>
      <c r="J180" s="32"/>
      <c r="K180" s="82"/>
      <c r="L180" s="32"/>
      <c r="M180" s="32"/>
      <c r="N180" s="83"/>
      <c r="O180" s="83"/>
      <c r="P180" s="84"/>
      <c r="Q180" s="32"/>
      <c r="R180" s="83"/>
    </row>
  </sheetData>
  <mergeCells count="6">
    <mergeCell ref="R39:R46"/>
    <mergeCell ref="B3:I3"/>
    <mergeCell ref="C7:F7"/>
    <mergeCell ref="H7:K7"/>
    <mergeCell ref="M7:P7"/>
    <mergeCell ref="R7:U7"/>
  </mergeCells>
  <printOptions horizontalCentered="1" verticalCentered="1"/>
  <pageMargins left="0" right="0" top="0" bottom="0" header="0" footer="0"/>
  <pageSetup paperSize="9" scale="67" orientation="landscape" r:id="rId1"/>
  <headerFooter scaleWithDoc="0" alignWithMargins="0">
    <oddFooter>&amp;C&amp;1#&amp;"Calibri"&amp;10&amp;K000000</oddFooter>
    <evenFooter>&amp;C </evenFooter>
    <firstFooter>&amp;C </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44FC-F420-4847-B122-52D33133232A}">
  <sheetPr>
    <pageSetUpPr fitToPage="1"/>
  </sheetPr>
  <dimension ref="A1"/>
  <sheetViews>
    <sheetView view="pageBreakPreview" zoomScale="93" zoomScaleNormal="70" zoomScaleSheetLayoutView="93" workbookViewId="0">
      <selection activeCell="E28" sqref="E28"/>
    </sheetView>
  </sheetViews>
  <sheetFormatPr defaultColWidth="8" defaultRowHeight="14" x14ac:dyDescent="0.3"/>
  <cols>
    <col min="1" max="16384" width="8" style="1"/>
  </cols>
  <sheetData/>
  <printOptions horizontalCentered="1" verticalCentered="1"/>
  <pageMargins left="0" right="0" top="0" bottom="0" header="0" footer="0"/>
  <pageSetup paperSize="9" scale="79" orientation="landscape" r:id="rId1"/>
  <headerFooter scaleWithDoc="0" alignWithMargins="0">
    <oddFooter>&amp;C&amp;1#&amp;"Calibri"&amp;10&amp;K000000</oddFooter>
    <evenFooter>&amp;C </evenFooter>
    <firstFooter>&amp;C </first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FY 2026-2028 Consensus Report</vt:lpstr>
      <vt:lpstr>Disclaimer</vt:lpstr>
      <vt:lpstr>Cover!Print_Area</vt:lpstr>
      <vt:lpstr>'FY 2026-2028 Consensus Report'!Print_Area</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Maneli Farsi</cp:lastModifiedBy>
  <cp:lastPrinted>2026-07-16T14:51:50Z</cp:lastPrinted>
  <dcterms:created xsi:type="dcterms:W3CDTF">2018-04-20T15:18:15Z</dcterms:created>
  <dcterms:modified xsi:type="dcterms:W3CDTF">2026-10-16T09:35:53Z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4e4b50bc-c906-4eea-a3ec-f66b0393308b</vt:lpwstr>
  </property>
  <property fmtid="{D5CDD505-2E9C-101B-9397-08002B2CF9AE}" pid="3" name="MSIP_Label_958510b9-3810-472f-9abf-3a689c488070_Enabled">
    <vt:lpwstr>true</vt:lpwstr>
  </property>
  <property fmtid="{D5CDD505-2E9C-101B-9397-08002B2CF9AE}" pid="4" name="MSIP_Label_958510b9-3810-472f-9abf-3a689c488070_SetDate">
    <vt:lpwstr>2024-10-15T12:38:34Z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e5dcc198-ab56-4b44-9603-7d6fa39d894f</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