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U:\Investor_Relations\13_Reporting\01_Consensus\2024\website\"/>
    </mc:Choice>
  </mc:AlternateContent>
  <xr:revisionPtr revIDLastSave="0" documentId="13_ncr:1_{4388B835-05BA-4DE1-90E2-44846A388C07}" xr6:coauthVersionLast="47" xr6:coauthVersionMax="47" xr10:uidLastSave="{00000000-0000-0000-0000-000000000000}"/>
  <bookViews>
    <workbookView xWindow="-108" yWindow="-108" windowWidth="23256" windowHeight="12576" activeTab="1" xr2:uid="{00000000-000D-0000-FFFF-FFFF00000000}"/>
  </bookViews>
  <sheets>
    <sheet name="Cover" sheetId="19" r:id="rId1"/>
    <sheet name="DWS Q1 2024 Consensus Report" sheetId="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[0]!____div1</definedName>
    <definedName name="____eps96">#REF!</definedName>
    <definedName name="____eps97">#REF!</definedName>
    <definedName name="____eps98">#REF!</definedName>
    <definedName name="___div1" localSheetId="2">Disclaimer!___div1</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 localSheetId="2">Disclaimer!___Q22005</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hidden="1">#REF!</definedName>
    <definedName name="__123Graph_CBSYSASST" hidden="1">[5]interv!$C$39:$K$39</definedName>
    <definedName name="__123Graph_CHUIDIGE" hidden="1">#REF!</definedName>
    <definedName name="__123Graph_CRESCOV" hidden="1">[5]fiscout!$I$146:$I$166</definedName>
    <definedName name="__123Graph_D" hidden="1">#REF!</definedName>
    <definedName name="__123Graph_DHUIDIGE" hidden="1">#REF!</definedName>
    <definedName name="__123Graph_E" hidden="1">#REF!</definedName>
    <definedName name="__123Graph_EHUIDIGE" hidden="1">#REF!</definedName>
    <definedName name="__123Graph_F"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 localSheetId="2">Disclaimer!__Q22005</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hidden="1">#REF!</definedName>
    <definedName name="_bdm.1D50AEEE354344F5A7ECBA28E22A0BB5.edm" hidden="1" xml:space="preserve">                    [12]LEGACY!$A:$IV</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hidden="1">#REF!</definedName>
    <definedName name="_bdm.603235E6786345C48EBC0822EDD38EC3.edm" hidden="1" xml:space="preserve">                    [12]LEGACY!$A:$IV</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hidden="1">#REF!</definedName>
    <definedName name="_bdm.8B20ED217BE843BBA006C48B17813E45.edm" hidden="1" xml:space="preserve">                    [12]LEGACY!$A:$IV</definedName>
    <definedName name="_bdm.8EE00745DC5449888901EE1C756DD2C3.edm" hidden="1">#REF!</definedName>
    <definedName name="_bdm.939271ECB2DF444F9BF6099EA8CEB188.edm" hidden="1" xml:space="preserve">                    '[12]Income Statement'!$A:$IV</definedName>
    <definedName name="_bdm.97CBD980100245B281AAB0853DDBF214.edm"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 localSheetId="2">Disclaimer!_Q22005</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 localSheetId="2">New Achieved [18]profit!$Q$1:$Z$11</definedName>
    <definedName name="_tab2">OECD2004 ____div1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 localSheetId="2">Disclaimer!Armin</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 localSheetId="2">Disclaimer!bal</definedName>
    <definedName name="bal">[0]!bal</definedName>
    <definedName name="Bal00">'[33]BALOISE 2001'!$A$1:$J$184</definedName>
    <definedName name="Balance_sheet">#REF!</definedName>
    <definedName name="Balchar99">[33]BALCHART!$A$1:$E$107</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hidden="1">#REF!</definedName>
    <definedName name="BLPH10"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"WIREUK"</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 localSheetId="2">Disclaimer!eee</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 localSheetId="2">Disclaimer!hello</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 localSheetId="2">New Achieved [18]profit!$Q$1:$Z$11</definedName>
    <definedName name="HSBCTbl_Table1">OECD2004 Achieved [18]profit!$Q$1:$Z$11</definedName>
    <definedName name="HTML" localSheetId="2" hidden="1">{"'Sheet1'!$A$1:$H$145"}</definedName>
    <definedName name="HTML" hidden="1">{"'Sheet1'!$A$1:$H$145"}</definedName>
    <definedName name="HTML_CodePage" hidden="1">1252</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 localSheetId="2">Disclaimer!InfoNext</definedName>
    <definedName name="InfoNext">[0]!InfoNext</definedName>
    <definedName name="InfoPrev" localSheetId="2">Disclaimer!InfoPrev</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hidden="1">{"'credit'!$A$1:$Z$66"}</definedName>
    <definedName name="KRIT03" localSheetId="2">Disclaimer!KRIT03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 localSheetId="2">Disclaimer!mw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rdea">New Achieved [18]profit!$Q$1:$Z$11</definedName>
    <definedName name="Nordea2">New Achieved [18]profit!$Q$1:$Z$11</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 localSheetId="2">Disclaimer!nothing</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_xlnm.Print_Area" localSheetId="0">Cover!$A$1:$Q$25</definedName>
    <definedName name="_xlnm.Print_Area" localSheetId="1">'DWS Q1 2024 Consensus Report'!$A$1:$E$37</definedName>
    <definedName name="_xlnm.Print_Area">[61]A!$P$39:$Y$46</definedName>
    <definedName name="Print_Area_MI">[62]BARCLAYS.XLS!#REF!</definedName>
    <definedName name="_xlnm.Print_Titles">[63]LTSB1!$A$1:$A$65536,[63]LTSB1!$A$1:$IV$6</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'DWS Q1 2024 Consensus Report'!$A$7:$E$29</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[0]!rank_by_comb_ratio</definedName>
    <definedName name="rank_by_cr_rfr" localSheetId="2">Disclaimer!rank_by_cr_rfr</definedName>
    <definedName name="rank_by_cr_rfr">[0]!rank_by_cr_rfr</definedName>
    <definedName name="rank_by_decline_rfr" localSheetId="2">Disclaimer!rank_by_decline_rfr</definedName>
    <definedName name="rank_by_decline_rfr">[0]!rank_by_decline_rfr</definedName>
    <definedName name="rank_by_embvalue" localSheetId="2">Disclaimer!rank_by_embvalue</definedName>
    <definedName name="rank_by_embvalue">[0]!rank_by_embvalue</definedName>
    <definedName name="rank_by_mktcap" localSheetId="2">Disclaimer!rank_by_mktcap</definedName>
    <definedName name="rank_by_mktcap">[0]!rank_by_mktcap</definedName>
    <definedName name="rank_by_name" localSheetId="2">Disclaimer!rank_by_name</definedName>
    <definedName name="rank_by_name">[0]!rank_by_name</definedName>
    <definedName name="rank_by_nav" localSheetId="2">Disclaimer!rank_by_nav</definedName>
    <definedName name="rank_by_nav">[0]!rank_by_nav</definedName>
    <definedName name="rank_by_rise_returns" localSheetId="2">Disclaimer!rank_by_rise_returns</definedName>
    <definedName name="rank_by_rise_returns">[0]!rank_by_rise_returns</definedName>
    <definedName name="rank_by_rise_rfr" localSheetId="2">Disclaimer!rank_by_rise_rfr</definedName>
    <definedName name="rank_by_rise_rfr">[0]!rank_by_rise_rfr</definedName>
    <definedName name="rank_by_structvalue" localSheetId="2">Disclaimer!rank_by_structvalue</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 localSheetId="2">Disclaimer!sum</definedName>
    <definedName name="sum">[0]!Super</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 localSheetId="2">Disclaimer!try</definedName>
    <definedName name="try">[0]!tt</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hidden="1">#REF!</definedName>
    <definedName name="Unreal_gains_cred">#REF!</definedName>
    <definedName name="Update_Bal_Data" localSheetId="2">Disclaimer!Update_Bal_Data</definedName>
    <definedName name="Update_Bal_Data">[0]!Update_Bal_Data2</definedName>
    <definedName name="Update_Bal_Data2" localSheetId="2">Disclaimer!Update_Bal_Data2</definedName>
    <definedName name="Update_Bal_Data2">[0]!Update_PL_Data</definedName>
    <definedName name="Update_PL_Data" localSheetId="2">Disclaimer!Update_PL_Data</definedName>
    <definedName name="Update_PL_Data">[0]!updated</definedName>
    <definedName name="updated">[51]texposure!$B$235</definedName>
    <definedName name="US_EUR_rate">"e"</definedName>
    <definedName name="usbs"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[0]!wwwwwwwwwww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2" l="1"/>
  <c r="D37" i="2"/>
  <c r="C37" i="2"/>
  <c r="B37" i="2"/>
  <c r="E36" i="2"/>
  <c r="D36" i="2"/>
  <c r="C36" i="2"/>
  <c r="B36" i="2"/>
  <c r="E33" i="2"/>
  <c r="D33" i="2"/>
  <c r="C33" i="2"/>
  <c r="B33" i="2"/>
  <c r="E32" i="2"/>
  <c r="D32" i="2"/>
  <c r="C32" i="2"/>
  <c r="B32" i="2"/>
  <c r="E29" i="2"/>
  <c r="D29" i="2"/>
  <c r="C29" i="2"/>
  <c r="B29" i="2"/>
  <c r="E28" i="2"/>
  <c r="D28" i="2"/>
  <c r="C28" i="2"/>
  <c r="B28" i="2"/>
  <c r="E27" i="2"/>
  <c r="D27" i="2"/>
  <c r="C27" i="2"/>
  <c r="B27" i="2"/>
  <c r="E26" i="2"/>
  <c r="D26" i="2"/>
  <c r="C26" i="2"/>
  <c r="B26" i="2"/>
  <c r="E23" i="2"/>
  <c r="D23" i="2"/>
  <c r="C23" i="2"/>
  <c r="B23" i="2"/>
  <c r="E22" i="2"/>
  <c r="D22" i="2"/>
  <c r="C22" i="2"/>
  <c r="B22" i="2"/>
  <c r="E21" i="2"/>
  <c r="D21" i="2"/>
  <c r="C21" i="2"/>
  <c r="B21" i="2"/>
  <c r="E20" i="2"/>
  <c r="D20" i="2"/>
  <c r="C20" i="2"/>
  <c r="B20" i="2"/>
  <c r="E19" i="2"/>
  <c r="D19" i="2"/>
  <c r="C19" i="2"/>
  <c r="B19" i="2"/>
  <c r="E18" i="2"/>
  <c r="D18" i="2"/>
  <c r="C18" i="2"/>
  <c r="B18" i="2"/>
  <c r="E17" i="2"/>
  <c r="D17" i="2"/>
  <c r="C17" i="2"/>
  <c r="B17" i="2"/>
  <c r="E16" i="2"/>
  <c r="D16" i="2"/>
  <c r="C16" i="2"/>
  <c r="B16" i="2"/>
  <c r="E15" i="2"/>
  <c r="D15" i="2"/>
  <c r="C15" i="2"/>
  <c r="B15" i="2"/>
  <c r="E14" i="2"/>
  <c r="D14" i="2"/>
  <c r="C14" i="2"/>
  <c r="B14" i="2"/>
  <c r="E13" i="2"/>
  <c r="D13" i="2"/>
  <c r="C13" i="2"/>
  <c r="B13" i="2"/>
  <c r="E12" i="2"/>
  <c r="D12" i="2"/>
  <c r="C12" i="2"/>
  <c r="B12" i="2"/>
  <c r="E11" i="2"/>
  <c r="D11" i="2"/>
  <c r="C11" i="2"/>
  <c r="B11" i="2"/>
  <c r="E10" i="2"/>
  <c r="D10" i="2"/>
  <c r="C10" i="2"/>
  <c r="B10" i="2"/>
  <c r="E9" i="2"/>
  <c r="D9" i="2"/>
  <c r="C9" i="2"/>
  <c r="B9" i="2"/>
</calcChain>
</file>

<file path=xl/sharedStrings.xml><?xml version="1.0" encoding="utf-8"?>
<sst xmlns="http://schemas.openxmlformats.org/spreadsheetml/2006/main" count="35" uniqueCount="35">
  <si>
    <t>Compensation and benefits</t>
  </si>
  <si>
    <t>General and administrative expenses</t>
  </si>
  <si>
    <t>Net flows (in € bn.)</t>
  </si>
  <si>
    <t>Efficiency Ratios</t>
  </si>
  <si>
    <t>P&amp;L (in € m)</t>
  </si>
  <si>
    <t>Other</t>
  </si>
  <si>
    <t>Tax Rate</t>
  </si>
  <si>
    <t>Management fee margin (in bps)</t>
  </si>
  <si>
    <t>Assets under management (at period end, in € bn.)</t>
  </si>
  <si>
    <t>Resources / KPIs</t>
  </si>
  <si>
    <t>Per share data</t>
  </si>
  <si>
    <t xml:space="preserve">Total net revenues </t>
  </si>
  <si>
    <t>Adjusted revenues</t>
  </si>
  <si>
    <t>Total noninterest expenses</t>
  </si>
  <si>
    <t>Adjusted cost base</t>
  </si>
  <si>
    <t>Profit before tax</t>
  </si>
  <si>
    <t>Adjusted profit before tax</t>
  </si>
  <si>
    <t>Net income</t>
  </si>
  <si>
    <t>CIR</t>
  </si>
  <si>
    <t>Adjusted CIR</t>
  </si>
  <si>
    <t>EPS (in €)</t>
  </si>
  <si>
    <t>Adjusted EPS (in €)</t>
  </si>
  <si>
    <t>Management Fees and other recurring revenues</t>
  </si>
  <si>
    <t xml:space="preserve">Performance &amp; Transaction Fees </t>
  </si>
  <si>
    <t>Other Revenues</t>
  </si>
  <si>
    <t>Average</t>
  </si>
  <si>
    <t>Minimum</t>
  </si>
  <si>
    <t>Maximum</t>
  </si>
  <si>
    <t># est.</t>
  </si>
  <si>
    <t xml:space="preserve">                                                </t>
  </si>
  <si>
    <t>Net flows (% of BoP AuM, annualized)</t>
  </si>
  <si>
    <t>Adjusted net income</t>
  </si>
  <si>
    <t>Q1 2024 Consensus Report - DWS Group</t>
  </si>
  <si>
    <t>Q1 2024E</t>
  </si>
  <si>
    <t>As of April 10,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</si>
</sst>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s>
  <fonts count="33"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sz val="11"/>
      <color theme="1"/>
      <name val="Arial"/>
      <family val="2"/>
    </font>
    <font>
      <b/>
      <sz val="9"/>
      <color theme="5"/>
      <name val="Arial"/>
      <family val="2"/>
    </font>
    <font>
      <sz val="12"/>
      <color indexed="63"/>
      <name val="Arial"/>
      <family val="2"/>
    </font>
    <font>
      <sz val="9"/>
      <color indexed="55"/>
      <name val="Arial"/>
      <family val="2"/>
    </font>
    <font>
      <sz val="10"/>
      <color theme="0" tint="-0.499984740745262"/>
      <name val="Arial"/>
      <family val="2"/>
    </font>
    <font>
      <sz val="10"/>
      <color indexed="18"/>
      <name val="Arial"/>
      <family val="2"/>
    </font>
    <font>
      <i/>
      <sz val="9"/>
      <color theme="0" tint="-0.499984740745262"/>
      <name val="Arial"/>
      <family val="2"/>
    </font>
    <font>
      <sz val="10"/>
      <color theme="1"/>
      <name val="Arial"/>
      <family val="2"/>
      <scheme val="major"/>
    </font>
    <font>
      <b/>
      <sz val="10"/>
      <color rgb="FF009DA2"/>
      <name val="Arial"/>
      <family val="2"/>
      <scheme val="major"/>
    </font>
    <font>
      <i/>
      <sz val="10"/>
      <color rgb="FF009DA2"/>
      <name val="Arial"/>
      <family val="2"/>
      <scheme val="major"/>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3">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medium">
        <color theme="5"/>
      </top>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indexed="9"/>
      </left>
      <right/>
      <top/>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style="thick">
        <color theme="0"/>
      </left>
      <right style="thick">
        <color indexed="9"/>
      </right>
      <top style="thin">
        <color theme="0" tint="-0.499984740745262"/>
      </top>
      <bottom style="thin">
        <color indexed="23"/>
      </bottom>
      <diagonal/>
    </border>
    <border>
      <left/>
      <right style="thick">
        <color indexed="9"/>
      </right>
      <top style="medium">
        <color theme="5"/>
      </top>
      <bottom style="medium">
        <color theme="5"/>
      </bottom>
      <diagonal/>
    </border>
    <border>
      <left style="thick">
        <color theme="0"/>
      </left>
      <right style="thick">
        <color indexed="9"/>
      </right>
      <top style="thin">
        <color theme="0" tint="-0.499984740745262"/>
      </top>
      <bottom/>
      <diagonal/>
    </border>
    <border>
      <left style="thick">
        <color indexed="9"/>
      </left>
      <right style="thick">
        <color indexed="9"/>
      </right>
      <top style="thin">
        <color theme="0" tint="-0.499984740745262"/>
      </top>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style="thin">
        <color indexed="23"/>
      </bottom>
      <diagonal/>
    </border>
    <border>
      <left style="thick">
        <color theme="0"/>
      </left>
      <right/>
      <top style="medium">
        <color theme="5"/>
      </top>
      <bottom style="thin">
        <color indexed="23"/>
      </bottom>
      <diagonal/>
    </border>
    <border>
      <left style="thick">
        <color indexed="9"/>
      </left>
      <right style="thick">
        <color indexed="9"/>
      </right>
      <top style="medium">
        <color rgb="FF009DA2"/>
      </top>
      <bottom style="medium">
        <color rgb="FF009DA2"/>
      </bottom>
      <diagonal/>
    </border>
    <border>
      <left style="thick">
        <color indexed="9"/>
      </left>
      <right style="thick">
        <color indexed="9"/>
      </right>
      <top style="medium">
        <color theme="5"/>
      </top>
      <bottom style="thin">
        <color indexed="23"/>
      </bottom>
      <diagonal/>
    </border>
    <border>
      <left style="thick">
        <color indexed="9"/>
      </left>
      <right/>
      <top style="thin">
        <color indexed="23"/>
      </top>
      <bottom/>
      <diagonal/>
    </border>
    <border>
      <left style="thick">
        <color indexed="9"/>
      </left>
      <right style="thick">
        <color indexed="9"/>
      </right>
      <top style="thick">
        <color indexed="9"/>
      </top>
      <bottom style="thin">
        <color indexed="23"/>
      </bottom>
      <diagonal/>
    </border>
    <border>
      <left style="thick">
        <color indexed="9"/>
      </left>
      <right/>
      <top/>
      <bottom style="thin">
        <color indexed="23"/>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2">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2">
      <alignment vertical="center"/>
    </xf>
    <xf numFmtId="0" fontId="3" fillId="0" borderId="0"/>
    <xf numFmtId="169" fontId="8" fillId="3" borderId="12">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1">
    <xf numFmtId="0" fontId="0" fillId="0" borderId="0" xfId="0"/>
    <xf numFmtId="0" fontId="0" fillId="2" borderId="0" xfId="0" applyFill="1"/>
    <xf numFmtId="0" fontId="12" fillId="0" borderId="0" xfId="3" applyFont="1" applyAlignment="1">
      <alignment horizontal="left" wrapText="1"/>
    </xf>
    <xf numFmtId="0" fontId="12" fillId="0" borderId="0" xfId="3" applyFont="1" applyAlignment="1">
      <alignment horizontal="right" wrapText="1"/>
    </xf>
    <xf numFmtId="0" fontId="14" fillId="0" borderId="3" xfId="2" applyFont="1" applyBorder="1" applyAlignment="1">
      <alignment horizontal="left"/>
    </xf>
    <xf numFmtId="0" fontId="15" fillId="0" borderId="3" xfId="2" applyFont="1" applyBorder="1" applyAlignment="1">
      <alignment horizontal="left"/>
    </xf>
    <xf numFmtId="171" fontId="16" fillId="0" borderId="17" xfId="2" applyNumberFormat="1" applyFont="1" applyBorder="1" applyAlignment="1">
      <alignment horizontal="left" vertical="center"/>
    </xf>
    <xf numFmtId="0" fontId="15" fillId="0" borderId="4" xfId="2" applyFont="1" applyBorder="1" applyAlignment="1">
      <alignment horizontal="left"/>
    </xf>
    <xf numFmtId="0" fontId="12" fillId="0" borderId="0" xfId="2" applyFont="1" applyAlignment="1">
      <alignment wrapText="1"/>
    </xf>
    <xf numFmtId="0" fontId="4" fillId="0" borderId="11" xfId="3" applyFont="1" applyBorder="1" applyAlignment="1">
      <alignment wrapText="1"/>
    </xf>
    <xf numFmtId="0" fontId="17" fillId="0" borderId="5" xfId="2" quotePrefix="1" applyFont="1" applyBorder="1" applyAlignment="1">
      <alignment horizontal="left"/>
    </xf>
    <xf numFmtId="165" fontId="4" fillId="0" borderId="10" xfId="4" quotePrefix="1" applyNumberFormat="1" applyFont="1" applyBorder="1" applyAlignment="1">
      <alignment horizontal="right"/>
    </xf>
    <xf numFmtId="0" fontId="18" fillId="0" borderId="0" xfId="2" quotePrefix="1" applyFont="1" applyAlignment="1">
      <alignment horizontal="right"/>
    </xf>
    <xf numFmtId="0" fontId="4" fillId="0" borderId="9" xfId="3" applyFont="1" applyBorder="1" applyAlignment="1">
      <alignment horizontal="left" vertical="center" indent="2"/>
    </xf>
    <xf numFmtId="0" fontId="4" fillId="0" borderId="9" xfId="3" applyFont="1" applyBorder="1" applyAlignment="1">
      <alignment horizontal="left" vertical="center" wrapText="1" indent="2"/>
    </xf>
    <xf numFmtId="0" fontId="4" fillId="2" borderId="6" xfId="3" applyFont="1" applyFill="1" applyBorder="1" applyAlignment="1">
      <alignment horizontal="left" vertical="center" wrapText="1" indent="2"/>
    </xf>
    <xf numFmtId="0" fontId="17" fillId="2" borderId="16" xfId="2" applyFont="1" applyFill="1" applyBorder="1" applyAlignment="1">
      <alignment horizontal="left" vertical="center" indent="1"/>
    </xf>
    <xf numFmtId="0" fontId="19" fillId="0" borderId="20" xfId="3" applyFont="1" applyBorder="1" applyAlignment="1">
      <alignment horizontal="left" vertical="center" wrapText="1" indent="1"/>
    </xf>
    <xf numFmtId="0" fontId="4" fillId="0" borderId="5" xfId="3" applyFont="1" applyBorder="1" applyAlignment="1">
      <alignment horizontal="left" vertical="center" indent="2"/>
    </xf>
    <xf numFmtId="0" fontId="19" fillId="0" borderId="22" xfId="3" applyFont="1" applyBorder="1" applyAlignment="1">
      <alignment horizontal="left" vertical="center" wrapText="1" indent="1"/>
    </xf>
    <xf numFmtId="0" fontId="17" fillId="2" borderId="21" xfId="2" applyFont="1" applyFill="1" applyBorder="1" applyAlignment="1">
      <alignment horizontal="left" vertical="center" indent="1"/>
    </xf>
    <xf numFmtId="0" fontId="19" fillId="0" borderId="15" xfId="3" applyFont="1" applyBorder="1" applyAlignment="1">
      <alignment horizontal="left" vertical="center" wrapText="1" indent="1"/>
    </xf>
    <xf numFmtId="0" fontId="17" fillId="2" borderId="19" xfId="2" applyFont="1" applyFill="1" applyBorder="1" applyAlignment="1">
      <alignment horizontal="left" vertical="center" indent="1"/>
    </xf>
    <xf numFmtId="0" fontId="4" fillId="0" borderId="8" xfId="3" applyFont="1" applyBorder="1" applyAlignment="1">
      <alignment horizontal="left" vertical="center" wrapText="1" indent="2"/>
    </xf>
    <xf numFmtId="0" fontId="17" fillId="2" borderId="8" xfId="3" applyFont="1" applyFill="1" applyBorder="1" applyAlignment="1">
      <alignment horizontal="left" vertical="center" indent="1"/>
    </xf>
    <xf numFmtId="0" fontId="4" fillId="2" borderId="9" xfId="3" applyFont="1" applyFill="1" applyBorder="1" applyAlignment="1">
      <alignment horizontal="left" vertical="center" indent="2"/>
    </xf>
    <xf numFmtId="0" fontId="4" fillId="2" borderId="8" xfId="3" applyFont="1" applyFill="1" applyBorder="1" applyAlignment="1">
      <alignment horizontal="left" vertical="center" indent="2"/>
    </xf>
    <xf numFmtId="0" fontId="17" fillId="2" borderId="8" xfId="2" applyFont="1" applyFill="1" applyBorder="1" applyAlignment="1">
      <alignment horizontal="left" vertical="center" indent="1"/>
    </xf>
    <xf numFmtId="0" fontId="22" fillId="0" borderId="0" xfId="3" applyFont="1" applyAlignment="1">
      <alignment horizontal="left" vertical="center" wrapText="1"/>
    </xf>
    <xf numFmtId="0" fontId="22" fillId="0" borderId="0" xfId="3" applyFont="1" applyAlignment="1">
      <alignment horizontal="right" wrapText="1"/>
    </xf>
    <xf numFmtId="0" fontId="12" fillId="0" borderId="0" xfId="3" applyFont="1" applyAlignment="1">
      <alignment wrapText="1"/>
    </xf>
    <xf numFmtId="0" fontId="23" fillId="0" borderId="0" xfId="0" applyFont="1" applyAlignment="1">
      <alignment horizontal="left"/>
    </xf>
    <xf numFmtId="0" fontId="15" fillId="0" borderId="0" xfId="2" applyFont="1" applyAlignment="1">
      <alignment horizontal="left"/>
    </xf>
    <xf numFmtId="0" fontId="24" fillId="0" borderId="0" xfId="2" quotePrefix="1" applyFont="1" applyAlignment="1">
      <alignment horizontal="right"/>
    </xf>
    <xf numFmtId="0" fontId="24" fillId="0" borderId="0" xfId="2" quotePrefix="1" applyFont="1" applyAlignment="1">
      <alignment horizontal="center"/>
    </xf>
    <xf numFmtId="0" fontId="25" fillId="0" borderId="0" xfId="3" applyFont="1" applyAlignment="1">
      <alignment horizontal="center" wrapText="1"/>
    </xf>
    <xf numFmtId="0" fontId="26" fillId="0" borderId="0" xfId="3" applyFont="1" applyAlignment="1">
      <alignment wrapText="1"/>
    </xf>
    <xf numFmtId="165" fontId="4" fillId="0" borderId="0" xfId="4" quotePrefix="1" applyNumberFormat="1" applyFont="1" applyAlignment="1">
      <alignment horizontal="right"/>
    </xf>
    <xf numFmtId="0" fontId="22" fillId="0" borderId="0" xfId="3" applyFont="1" applyAlignment="1">
      <alignment wrapText="1"/>
    </xf>
    <xf numFmtId="165" fontId="17" fillId="0" borderId="0" xfId="3" quotePrefix="1" applyNumberFormat="1" applyFont="1" applyAlignment="1">
      <alignment horizontal="right"/>
    </xf>
    <xf numFmtId="0" fontId="17" fillId="0" borderId="0" xfId="3" applyFont="1" applyAlignment="1">
      <alignment wrapText="1"/>
    </xf>
    <xf numFmtId="165" fontId="19" fillId="0" borderId="0" xfId="4" quotePrefix="1" applyNumberFormat="1" applyFont="1" applyAlignment="1">
      <alignment horizontal="right"/>
    </xf>
    <xf numFmtId="0" fontId="27" fillId="0" borderId="0" xfId="3" applyFont="1" applyAlignment="1">
      <alignment wrapText="1"/>
    </xf>
    <xf numFmtId="165" fontId="20" fillId="0" borderId="0" xfId="4" quotePrefix="1" applyNumberFormat="1" applyFont="1" applyAlignment="1">
      <alignment horizontal="right"/>
    </xf>
    <xf numFmtId="165" fontId="19" fillId="0" borderId="0" xfId="3" quotePrefix="1" applyNumberFormat="1" applyFont="1" applyAlignment="1">
      <alignment horizontal="right"/>
    </xf>
    <xf numFmtId="0" fontId="28" fillId="0" borderId="0" xfId="3" applyFont="1" applyAlignment="1">
      <alignment wrapText="1"/>
    </xf>
    <xf numFmtId="9" fontId="4" fillId="0" borderId="0" xfId="1" quotePrefix="1" applyFont="1" applyFill="1" applyBorder="1" applyAlignment="1">
      <alignment horizontal="right"/>
    </xf>
    <xf numFmtId="170" fontId="21" fillId="0" borderId="0" xfId="4" quotePrefix="1" applyNumberFormat="1" applyFont="1" applyAlignment="1">
      <alignment horizontal="right"/>
    </xf>
    <xf numFmtId="170" fontId="4" fillId="0" borderId="0" xfId="4" quotePrefix="1" applyNumberFormat="1" applyFont="1" applyAlignment="1">
      <alignment horizontal="right"/>
    </xf>
    <xf numFmtId="172" fontId="21" fillId="0" borderId="0" xfId="1" quotePrefix="1" applyNumberFormat="1" applyFont="1" applyFill="1" applyBorder="1" applyAlignment="1">
      <alignment horizontal="right"/>
    </xf>
    <xf numFmtId="166" fontId="4" fillId="0" borderId="0" xfId="6" quotePrefix="1" applyNumberFormat="1" applyFont="1" applyFill="1" applyBorder="1" applyAlignment="1">
      <alignment horizontal="right"/>
    </xf>
    <xf numFmtId="166" fontId="27" fillId="0" borderId="0"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0" fontId="22" fillId="0" borderId="0" xfId="3" applyFont="1" applyAlignment="1">
      <alignment horizontal="left" wrapText="1"/>
    </xf>
    <xf numFmtId="0" fontId="15" fillId="0" borderId="25" xfId="2" applyFont="1" applyBorder="1" applyAlignment="1">
      <alignment horizontal="left"/>
    </xf>
    <xf numFmtId="0" fontId="17" fillId="0" borderId="0" xfId="2" quotePrefix="1" applyFont="1" applyAlignment="1">
      <alignment horizontal="center"/>
    </xf>
    <xf numFmtId="165" fontId="29" fillId="0" borderId="26" xfId="4" quotePrefix="1" applyNumberFormat="1" applyFont="1" applyBorder="1" applyAlignment="1">
      <alignment horizontal="right"/>
    </xf>
    <xf numFmtId="165" fontId="19" fillId="0" borderId="7" xfId="4" quotePrefix="1" applyNumberFormat="1" applyFont="1" applyBorder="1" applyAlignment="1">
      <alignment horizontal="right"/>
    </xf>
    <xf numFmtId="0" fontId="19" fillId="0" borderId="27" xfId="3" applyFont="1" applyBorder="1" applyAlignment="1">
      <alignment horizontal="left" vertical="center" wrapText="1" indent="1"/>
    </xf>
    <xf numFmtId="165" fontId="19" fillId="0" borderId="0" xfId="4" applyNumberFormat="1" applyFont="1" applyAlignment="1">
      <alignment horizontal="right"/>
    </xf>
    <xf numFmtId="165" fontId="30" fillId="0" borderId="10" xfId="4" quotePrefix="1" applyNumberFormat="1" applyFont="1" applyBorder="1" applyAlignment="1">
      <alignment horizontal="right"/>
    </xf>
    <xf numFmtId="165" fontId="31" fillId="0" borderId="28" xfId="3" quotePrefix="1" applyNumberFormat="1" applyFont="1" applyBorder="1" applyAlignment="1">
      <alignment horizontal="right"/>
    </xf>
    <xf numFmtId="165" fontId="32" fillId="0" borderId="10" xfId="4" quotePrefix="1" applyNumberFormat="1" applyFont="1" applyBorder="1" applyAlignment="1">
      <alignment horizontal="right"/>
    </xf>
    <xf numFmtId="165" fontId="32" fillId="0" borderId="24" xfId="4" quotePrefix="1" applyNumberFormat="1" applyFont="1" applyBorder="1" applyAlignment="1">
      <alignment horizontal="right"/>
    </xf>
    <xf numFmtId="165" fontId="32" fillId="0" borderId="14" xfId="3" quotePrefix="1" applyNumberFormat="1" applyFont="1" applyBorder="1" applyAlignment="1">
      <alignment horizontal="right"/>
    </xf>
    <xf numFmtId="9" fontId="30" fillId="0" borderId="24" xfId="1" quotePrefix="1" applyFont="1" applyFill="1" applyBorder="1" applyAlignment="1">
      <alignment horizontal="right"/>
    </xf>
    <xf numFmtId="165" fontId="32" fillId="0" borderId="29" xfId="3" quotePrefix="1" applyNumberFormat="1" applyFont="1" applyBorder="1" applyAlignment="1">
      <alignment horizontal="right"/>
    </xf>
    <xf numFmtId="165" fontId="30" fillId="0" borderId="7" xfId="3" quotePrefix="1" applyNumberFormat="1" applyFont="1" applyBorder="1" applyAlignment="1">
      <alignment horizontal="right"/>
    </xf>
    <xf numFmtId="165" fontId="29" fillId="0" borderId="30" xfId="4" quotePrefix="1" applyNumberFormat="1" applyFont="1" applyBorder="1" applyAlignment="1">
      <alignment horizontal="right"/>
    </xf>
    <xf numFmtId="165" fontId="30" fillId="0" borderId="31" xfId="3" quotePrefix="1" applyNumberFormat="1" applyFont="1" applyBorder="1" applyAlignment="1">
      <alignment horizontal="right"/>
    </xf>
    <xf numFmtId="165" fontId="29" fillId="0" borderId="32" xfId="4" quotePrefix="1" applyNumberFormat="1" applyFont="1" applyBorder="1" applyAlignment="1">
      <alignment horizontal="right"/>
    </xf>
    <xf numFmtId="170" fontId="30" fillId="0" borderId="10" xfId="3" quotePrefix="1" applyNumberFormat="1" applyFont="1" applyBorder="1" applyAlignment="1">
      <alignment horizontal="right"/>
    </xf>
    <xf numFmtId="172" fontId="30" fillId="0" borderId="10" xfId="1" quotePrefix="1" applyNumberFormat="1" applyFont="1" applyFill="1" applyBorder="1" applyAlignment="1">
      <alignment horizontal="right"/>
    </xf>
    <xf numFmtId="165" fontId="30" fillId="0" borderId="23" xfId="3" quotePrefix="1" applyNumberFormat="1" applyFont="1" applyBorder="1" applyAlignment="1">
      <alignment horizontal="right"/>
    </xf>
    <xf numFmtId="166" fontId="30" fillId="0" borderId="13" xfId="6" quotePrefix="1" applyNumberFormat="1" applyFont="1" applyFill="1" applyBorder="1" applyAlignment="1">
      <alignment horizontal="right"/>
    </xf>
    <xf numFmtId="166" fontId="30" fillId="0" borderId="10" xfId="6" quotePrefix="1" applyNumberFormat="1" applyFont="1" applyFill="1" applyBorder="1" applyAlignment="1">
      <alignment horizontal="right"/>
    </xf>
    <xf numFmtId="2" fontId="30" fillId="0" borderId="10" xfId="6" quotePrefix="1" applyNumberFormat="1" applyFont="1" applyFill="1" applyBorder="1" applyAlignment="1">
      <alignment horizontal="right"/>
    </xf>
    <xf numFmtId="0" fontId="13" fillId="0" borderId="1" xfId="2" applyFont="1" applyBorder="1" applyAlignment="1">
      <alignment horizontal="left" vertical="center"/>
    </xf>
    <xf numFmtId="0" fontId="23" fillId="0" borderId="2" xfId="0" applyFont="1" applyBorder="1" applyAlignment="1">
      <alignment horizontal="left" vertical="center"/>
    </xf>
    <xf numFmtId="0" fontId="17" fillId="0" borderId="18" xfId="2" quotePrefix="1" applyFont="1" applyBorder="1" applyAlignment="1">
      <alignment horizontal="center"/>
    </xf>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34635</xdr:colOff>
      <xdr:row>0</xdr:row>
      <xdr:rowOff>0</xdr:rowOff>
    </xdr:from>
    <xdr:to>
      <xdr:col>17</xdr:col>
      <xdr:colOff>98136</xdr:colOff>
      <xdr:row>24</xdr:row>
      <xdr:rowOff>294409</xdr:rowOff>
    </xdr:to>
    <xdr:pic>
      <xdr:nvPicPr>
        <xdr:cNvPr id="2" name="Picture 3" descr="A picture containing text, nature, night sky&#10;&#10;Description automatically generated">
          <a:extLst>
            <a:ext uri="{FF2B5EF4-FFF2-40B4-BE49-F238E27FC236}">
              <a16:creationId xmlns:a16="http://schemas.microsoft.com/office/drawing/2014/main" id="{158B48D5-F59D-4B98-991D-84D0CE0CDB44}"/>
            </a:ext>
          </a:extLst>
        </xdr:cNvPr>
        <xdr:cNvPicPr>
          <a:picLocks noChangeAspect="1"/>
        </xdr:cNvPicPr>
      </xdr:nvPicPr>
      <xdr:blipFill>
        <a:blip xmlns:r="http://schemas.openxmlformats.org/officeDocument/2006/relationships" r:embed="rId1"/>
        <a:stretch>
          <a:fillRect/>
        </a:stretch>
      </xdr:blipFill>
      <xdr:spPr>
        <a:xfrm>
          <a:off x="34635" y="0"/>
          <a:ext cx="10426701" cy="7838209"/>
        </a:xfrm>
        <a:prstGeom prst="rect">
          <a:avLst/>
        </a:prstGeom>
      </xdr:spPr>
    </xdr:pic>
    <xdr:clientData/>
  </xdr:twoCellAnchor>
  <xdr:oneCellAnchor>
    <xdr:from>
      <xdr:col>1</xdr:col>
      <xdr:colOff>89632</xdr:colOff>
      <xdr:row>19</xdr:row>
      <xdr:rowOff>9585</xdr:rowOff>
    </xdr:from>
    <xdr:ext cx="7566086" cy="530658"/>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701953" y="5955906"/>
          <a:ext cx="756608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Calibri body"/>
              <a:ea typeface="+mn-ea"/>
              <a:cs typeface="Arial" panose="020B0604020202020204" pitchFamily="34" charset="0"/>
            </a:rPr>
            <a:t>Q1 2024</a:t>
          </a:r>
          <a:r>
            <a:rPr lang="de-DE" sz="2800" baseline="0">
              <a:solidFill>
                <a:schemeClr val="bg1"/>
              </a:solidFill>
              <a:effectLst/>
              <a:latin typeface="Calibri body"/>
              <a:ea typeface="+mn-ea"/>
              <a:cs typeface="Arial" panose="020B0604020202020204" pitchFamily="34" charset="0"/>
            </a:rPr>
            <a:t> </a:t>
          </a:r>
          <a:r>
            <a:rPr lang="de-DE" sz="2800">
              <a:solidFill>
                <a:schemeClr val="bg1"/>
              </a:solidFill>
              <a:effectLst/>
              <a:latin typeface="Calibri body"/>
              <a:ea typeface="+mn-ea"/>
              <a:cs typeface="Arial" panose="020B0604020202020204" pitchFamily="34" charset="0"/>
            </a:rPr>
            <a:t>Consensus Report</a:t>
          </a:r>
          <a:endParaRPr lang="de-DE" sz="2800">
            <a:solidFill>
              <a:schemeClr val="bg1"/>
            </a:solidFill>
            <a:effectLst/>
            <a:latin typeface="Calibri body"/>
            <a:cs typeface="Arial" panose="020B0604020202020204" pitchFamily="34" charset="0"/>
          </a:endParaRPr>
        </a:p>
      </xdr:txBody>
    </xdr:sp>
    <xdr:clientData/>
  </xdr:oneCellAnchor>
  <xdr:oneCellAnchor>
    <xdr:from>
      <xdr:col>1</xdr:col>
      <xdr:colOff>86335</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698656"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April 10, 2024</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962025</xdr:colOff>
      <xdr:row>0</xdr:row>
      <xdr:rowOff>9525</xdr:rowOff>
    </xdr:from>
    <xdr:to>
      <xdr:col>6</xdr:col>
      <xdr:colOff>97887</xdr:colOff>
      <xdr:row>4</xdr:row>
      <xdr:rowOff>19081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0" y="9525"/>
          <a:ext cx="1869537" cy="933481"/>
        </a:xfrm>
        <a:prstGeom prst="rect">
          <a:avLst/>
        </a:prstGeom>
      </xdr:spPr>
    </xdr:pic>
    <xdr:clientData/>
  </xdr:twoCellAnchor>
  <xdr:twoCellAnchor editAs="oneCell">
    <xdr:from>
      <xdr:col>2</xdr:col>
      <xdr:colOff>962025</xdr:colOff>
      <xdr:row>0</xdr:row>
      <xdr:rowOff>9525</xdr:rowOff>
    </xdr:from>
    <xdr:to>
      <xdr:col>6</xdr:col>
      <xdr:colOff>97887</xdr:colOff>
      <xdr:row>4</xdr:row>
      <xdr:rowOff>19081</xdr:rowOff>
    </xdr:to>
    <xdr:pic>
      <xdr:nvPicPr>
        <xdr:cNvPr id="2" name="Picture 2">
          <a:extLst>
            <a:ext uri="{FF2B5EF4-FFF2-40B4-BE49-F238E27FC236}">
              <a16:creationId xmlns:a16="http://schemas.microsoft.com/office/drawing/2014/main" id="{C2507530-2DE1-49EF-B8CF-CB36F98F15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0" y="9525"/>
          <a:ext cx="1869537" cy="9334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U:\Investor_Relations\13_Reporting\01_Consensus\2024\April%2024\Q1\20240405_DWS%20Estimates%20Update_Q1_2024_database.xlsx" TargetMode="External"/><Relationship Id="rId1" Type="http://schemas.openxmlformats.org/officeDocument/2006/relationships/externalLinkPath" Target="/Investor_Relations/13_Reporting/01_Consensus/2024/April%2024/Q1/20240405_DWS%20Estimates%20Update_Q1_2024_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Sheet1"/>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Domini"/>
      <sheetName val="LI Param"/>
      <sheetName val="IR Param"/>
      <sheetName val="LI_Param"/>
      <sheetName val="IR_Param"/>
      <sheetName val="Legenda"/>
      <sheetName val="Parameter new"/>
      <sheetName val="Validation"/>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DO NOT EDIT"/>
      <sheetName val="Reference_Lis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Summary"/>
      <sheetName val="GL Listings 2009"/>
      <sheetName val=""/>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1 2024 Consensus Report DWS"/>
      <sheetName val="Disclaimer"/>
      <sheetName val="&gt;&gt;&gt;"/>
      <sheetName val="ING"/>
      <sheetName val="Kepler"/>
      <sheetName val="KBW"/>
      <sheetName val="JPM"/>
      <sheetName val="UBS"/>
      <sheetName val="BofA"/>
      <sheetName val="Citi"/>
      <sheetName val="RBC"/>
      <sheetName val="GoldmanSachs"/>
      <sheetName val="barclays"/>
      <sheetName val="Oddo"/>
      <sheetName val="CIC"/>
      <sheetName val="SG"/>
      <sheetName val="Metzler"/>
      <sheetName val="Jeffries"/>
      <sheetName val="CS"/>
      <sheetName val="MorganStanley"/>
      <sheetName val="EXANE"/>
      <sheetName val="Santander"/>
      <sheetName val="Alpha Value"/>
      <sheetName val="Morningstar"/>
    </sheetNames>
    <sheetDataSet>
      <sheetData sheetId="0"/>
      <sheetData sheetId="1"/>
      <sheetData sheetId="2"/>
      <sheetData sheetId="3">
        <row r="9">
          <cell r="D9">
            <v>581.82662090937504</v>
          </cell>
        </row>
        <row r="10">
          <cell r="D10">
            <v>15.860201093318574</v>
          </cell>
        </row>
        <row r="11">
          <cell r="D11">
            <v>37.645209288736687</v>
          </cell>
        </row>
        <row r="12">
          <cell r="D12">
            <v>635.33203129143033</v>
          </cell>
        </row>
        <row r="13">
          <cell r="D13">
            <v>0</v>
          </cell>
        </row>
        <row r="14">
          <cell r="D14">
            <v>635.33203129143033</v>
          </cell>
        </row>
        <row r="15">
          <cell r="D15">
            <v>-206.48043607968816</v>
          </cell>
        </row>
        <row r="16">
          <cell r="D16">
            <v>-209.93691714000002</v>
          </cell>
        </row>
        <row r="17">
          <cell r="D17">
            <v>-7.5</v>
          </cell>
        </row>
        <row r="18">
          <cell r="D18">
            <v>-423.91735321968815</v>
          </cell>
        </row>
        <row r="19">
          <cell r="D19">
            <v>7.5</v>
          </cell>
        </row>
        <row r="20">
          <cell r="D20">
            <v>-416.41735321968815</v>
          </cell>
        </row>
        <row r="21">
          <cell r="D21">
            <v>211.41467807174217</v>
          </cell>
        </row>
        <row r="22">
          <cell r="D22">
            <v>218.91467807174217</v>
          </cell>
        </row>
        <row r="23">
          <cell r="D23">
            <v>0.3</v>
          </cell>
        </row>
        <row r="24">
          <cell r="D24">
            <v>147.9902746502195</v>
          </cell>
        </row>
        <row r="25">
          <cell r="D25">
            <v>153.2402746502195</v>
          </cell>
        </row>
        <row r="28">
          <cell r="D28">
            <v>27.2</v>
          </cell>
        </row>
        <row r="29">
          <cell r="D29">
            <v>915.58097032110095</v>
          </cell>
        </row>
        <row r="30">
          <cell r="D30">
            <v>10.377585000000002</v>
          </cell>
        </row>
        <row r="31">
          <cell r="D31">
            <v>4.4730969827586217E-2</v>
          </cell>
        </row>
        <row r="34">
          <cell r="D34">
            <v>0.66723749526369291</v>
          </cell>
        </row>
        <row r="35">
          <cell r="D35">
            <v>0.65543264420848191</v>
          </cell>
        </row>
        <row r="38">
          <cell r="D38">
            <v>0.7399513732510975</v>
          </cell>
        </row>
        <row r="39">
          <cell r="D39">
            <v>0.7662013732510975</v>
          </cell>
        </row>
      </sheetData>
      <sheetData sheetId="4">
        <row r="9">
          <cell r="D9">
            <v>606.32627709707242</v>
          </cell>
        </row>
        <row r="10">
          <cell r="D10">
            <v>33.810015451509607</v>
          </cell>
        </row>
        <row r="11">
          <cell r="D11">
            <v>42.826019571912177</v>
          </cell>
        </row>
        <row r="12">
          <cell r="D12">
            <v>682.96231212049418</v>
          </cell>
        </row>
        <row r="14">
          <cell r="D14">
            <v>682.96231212049418</v>
          </cell>
        </row>
        <row r="15">
          <cell r="D15">
            <v>-204.88869363614825</v>
          </cell>
        </row>
        <row r="16">
          <cell r="D16">
            <v>-239.03680924217295</v>
          </cell>
        </row>
        <row r="17">
          <cell r="D17">
            <v>-30</v>
          </cell>
        </row>
        <row r="18">
          <cell r="D18">
            <v>-473.9255028783212</v>
          </cell>
        </row>
        <row r="19">
          <cell r="D19">
            <v>30</v>
          </cell>
        </row>
        <row r="20">
          <cell r="D20">
            <v>-443.9255028783212</v>
          </cell>
        </row>
        <row r="21">
          <cell r="D21">
            <v>209.03680924217298</v>
          </cell>
        </row>
        <row r="22">
          <cell r="D22">
            <v>239.03680924217298</v>
          </cell>
        </row>
        <row r="23">
          <cell r="D23">
            <v>0.28999999999999998</v>
          </cell>
        </row>
        <row r="24">
          <cell r="D24">
            <v>148.41613456194281</v>
          </cell>
        </row>
        <row r="25">
          <cell r="D25">
            <v>169.71613456194279</v>
          </cell>
        </row>
        <row r="29">
          <cell r="D29">
            <v>907.20041459951256</v>
          </cell>
        </row>
        <row r="30">
          <cell r="D30">
            <v>6.7200030711074996</v>
          </cell>
        </row>
        <row r="31">
          <cell r="D31">
            <v>0.03</v>
          </cell>
        </row>
        <row r="34">
          <cell r="D34">
            <v>0.69392628914889098</v>
          </cell>
        </row>
        <row r="35">
          <cell r="D35">
            <v>0.65</v>
          </cell>
        </row>
        <row r="38">
          <cell r="D38">
            <v>0.74208067280971401</v>
          </cell>
        </row>
        <row r="39">
          <cell r="D39">
            <v>0.84858067280971394</v>
          </cell>
        </row>
      </sheetData>
      <sheetData sheetId="5">
        <row r="9">
          <cell r="D9">
            <v>580</v>
          </cell>
        </row>
        <row r="10">
          <cell r="D10">
            <v>25</v>
          </cell>
        </row>
        <row r="11">
          <cell r="D11">
            <v>44</v>
          </cell>
        </row>
        <row r="12">
          <cell r="D12">
            <v>649</v>
          </cell>
        </row>
        <row r="14">
          <cell r="D14">
            <v>649</v>
          </cell>
        </row>
        <row r="15">
          <cell r="D15">
            <v>-212</v>
          </cell>
        </row>
        <row r="16">
          <cell r="D16">
            <v>-205</v>
          </cell>
        </row>
        <row r="17">
          <cell r="D17">
            <v>-35</v>
          </cell>
        </row>
        <row r="18">
          <cell r="D18">
            <v>-452</v>
          </cell>
        </row>
        <row r="19">
          <cell r="D19">
            <v>35</v>
          </cell>
        </row>
        <row r="20">
          <cell r="D20">
            <v>-417</v>
          </cell>
        </row>
        <row r="21">
          <cell r="D21">
            <v>197</v>
          </cell>
        </row>
        <row r="22">
          <cell r="D22">
            <v>232</v>
          </cell>
        </row>
        <row r="23">
          <cell r="D23">
            <v>0.28999999999999998</v>
          </cell>
        </row>
        <row r="24">
          <cell r="D24">
            <v>139.87</v>
          </cell>
        </row>
        <row r="25">
          <cell r="D25">
            <v>164.72</v>
          </cell>
        </row>
        <row r="30">
          <cell r="D30">
            <v>10</v>
          </cell>
        </row>
        <row r="31">
          <cell r="D31">
            <v>4.3103448275862072E-2</v>
          </cell>
        </row>
        <row r="34">
          <cell r="D34">
            <v>0.69645608628659472</v>
          </cell>
        </row>
        <row r="35">
          <cell r="D35">
            <v>0.64252696456086289</v>
          </cell>
        </row>
        <row r="38">
          <cell r="D38">
            <v>0.69935000000000003</v>
          </cell>
        </row>
        <row r="39">
          <cell r="D39">
            <v>0.8236</v>
          </cell>
        </row>
      </sheetData>
      <sheetData sheetId="6">
        <row r="9">
          <cell r="D9">
            <v>589.22895076250006</v>
          </cell>
        </row>
        <row r="10">
          <cell r="D10">
            <v>20</v>
          </cell>
        </row>
        <row r="11">
          <cell r="D11">
            <v>44</v>
          </cell>
        </row>
        <row r="12">
          <cell r="D12">
            <v>653.22895076250006</v>
          </cell>
        </row>
        <row r="13">
          <cell r="D13">
            <v>0</v>
          </cell>
        </row>
        <row r="14">
          <cell r="D14">
            <v>653.22895076250006</v>
          </cell>
        </row>
        <row r="15">
          <cell r="D15">
            <v>-213.05902003275799</v>
          </cell>
        </row>
        <row r="16">
          <cell r="D16">
            <v>-230.91</v>
          </cell>
        </row>
        <row r="18">
          <cell r="D18">
            <v>-443.96902003275795</v>
          </cell>
        </row>
        <row r="19">
          <cell r="D19">
            <v>33</v>
          </cell>
        </row>
        <row r="20">
          <cell r="D20">
            <v>-410.96902003275795</v>
          </cell>
        </row>
        <row r="21">
          <cell r="D21">
            <v>209.25993072974211</v>
          </cell>
        </row>
        <row r="22">
          <cell r="D22">
            <v>242.25993072974211</v>
          </cell>
        </row>
        <row r="23">
          <cell r="D23">
            <v>0.2922509012085896</v>
          </cell>
        </row>
        <row r="24">
          <cell r="D24">
            <v>148.10352738712794</v>
          </cell>
        </row>
        <row r="25">
          <cell r="D25">
            <v>181.10352738712794</v>
          </cell>
        </row>
        <row r="28">
          <cell r="D28">
            <v>25.823938215945784</v>
          </cell>
        </row>
        <row r="29">
          <cell r="D29">
            <v>929.27586400000007</v>
          </cell>
        </row>
        <row r="30">
          <cell r="D30">
            <v>8.5</v>
          </cell>
        </row>
        <row r="31">
          <cell r="D31">
            <v>3.6637931034482756E-2</v>
          </cell>
        </row>
        <row r="34">
          <cell r="D34">
            <v>0.67965300606245715</v>
          </cell>
        </row>
        <row r="35">
          <cell r="D35">
            <v>0.62913473071431181</v>
          </cell>
        </row>
        <row r="38">
          <cell r="D38">
            <v>0.74051763693563966</v>
          </cell>
        </row>
        <row r="39">
          <cell r="D39">
            <v>0.90551763693563969</v>
          </cell>
        </row>
      </sheetData>
      <sheetData sheetId="7">
        <row r="9">
          <cell r="D9">
            <v>596.33189834183258</v>
          </cell>
        </row>
        <row r="10">
          <cell r="D10">
            <v>23.561494687500002</v>
          </cell>
        </row>
        <row r="11">
          <cell r="D11">
            <v>41.349999999999994</v>
          </cell>
        </row>
        <row r="12">
          <cell r="D12">
            <v>661.24339302933265</v>
          </cell>
        </row>
        <row r="13">
          <cell r="D13">
            <v>0</v>
          </cell>
        </row>
        <row r="14">
          <cell r="D14">
            <v>661.24339302933265</v>
          </cell>
        </row>
        <row r="15">
          <cell r="D15">
            <v>-217.02685778824747</v>
          </cell>
        </row>
        <row r="16">
          <cell r="D16">
            <v>-213.6</v>
          </cell>
        </row>
        <row r="17">
          <cell r="D17">
            <v>-15</v>
          </cell>
        </row>
        <row r="18">
          <cell r="D18">
            <v>-445.62685778824743</v>
          </cell>
        </row>
        <row r="19">
          <cell r="D19">
            <v>15</v>
          </cell>
        </row>
        <row r="20">
          <cell r="D20">
            <v>-430.62685778824743</v>
          </cell>
        </row>
        <row r="21">
          <cell r="D21">
            <v>215.61653524108522</v>
          </cell>
        </row>
        <row r="22">
          <cell r="D22">
            <v>230.61653524108522</v>
          </cell>
        </row>
        <row r="23">
          <cell r="D23">
            <v>0.30361108567630307</v>
          </cell>
        </row>
        <row r="24">
          <cell r="D24">
            <v>154.50978396623142</v>
          </cell>
        </row>
        <row r="25">
          <cell r="D25">
            <v>164.95561768108686</v>
          </cell>
        </row>
        <row r="28">
          <cell r="D28">
            <v>26.170256005084006</v>
          </cell>
        </row>
        <row r="29">
          <cell r="D29">
            <v>928.66249481559396</v>
          </cell>
        </row>
        <row r="30">
          <cell r="D30">
            <v>5.1170000000000009</v>
          </cell>
        </row>
        <row r="31">
          <cell r="D31">
            <v>2.2056034482758623E-2</v>
          </cell>
        </row>
        <row r="34">
          <cell r="D34">
            <v>0.6739225865784636</v>
          </cell>
        </row>
        <row r="35">
          <cell r="D35">
            <v>0.6512380499038799</v>
          </cell>
        </row>
        <row r="38">
          <cell r="D38">
            <v>0.77254891983115714</v>
          </cell>
        </row>
        <row r="39">
          <cell r="D39">
            <v>0.82477808840543432</v>
          </cell>
        </row>
      </sheetData>
      <sheetData sheetId="8">
        <row r="9">
          <cell r="D9">
            <v>595.90403623999998</v>
          </cell>
        </row>
        <row r="10">
          <cell r="D10">
            <v>22</v>
          </cell>
        </row>
        <row r="11">
          <cell r="D11">
            <v>30</v>
          </cell>
        </row>
        <row r="12">
          <cell r="D12">
            <v>647.90403623999998</v>
          </cell>
        </row>
        <row r="13">
          <cell r="D13">
            <v>0</v>
          </cell>
        </row>
        <row r="14">
          <cell r="D14">
            <v>647.90403623999998</v>
          </cell>
        </row>
        <row r="15">
          <cell r="D15">
            <v>-206.25507537032001</v>
          </cell>
        </row>
        <row r="16">
          <cell r="D16">
            <v>-219.5</v>
          </cell>
        </row>
        <row r="17">
          <cell r="D17">
            <v>-25</v>
          </cell>
        </row>
        <row r="18">
          <cell r="D18">
            <v>-450.75507537032001</v>
          </cell>
        </row>
        <row r="19">
          <cell r="D19">
            <v>25</v>
          </cell>
        </row>
        <row r="20">
          <cell r="D20">
            <v>-425.75507537032001</v>
          </cell>
        </row>
        <row r="21">
          <cell r="D21">
            <v>197.14896086967997</v>
          </cell>
        </row>
        <row r="22">
          <cell r="D22">
            <v>222.14896086967997</v>
          </cell>
        </row>
        <row r="23">
          <cell r="D23">
            <v>0.28999999999999998</v>
          </cell>
        </row>
        <row r="24">
          <cell r="D24">
            <v>139.97576221747278</v>
          </cell>
        </row>
        <row r="25">
          <cell r="D25">
            <v>157.72576221747278</v>
          </cell>
        </row>
        <row r="28">
          <cell r="D28">
            <v>26.213958355978509</v>
          </cell>
        </row>
        <row r="29">
          <cell r="D29">
            <v>922.48343650000004</v>
          </cell>
        </row>
        <row r="30">
          <cell r="D30">
            <v>9.8900439999999996</v>
          </cell>
        </row>
        <row r="31">
          <cell r="D31">
            <v>4.4151982142857142E-2</v>
          </cell>
        </row>
        <row r="34">
          <cell r="D34">
            <v>0.69571271385527989</v>
          </cell>
        </row>
        <row r="35">
          <cell r="D35">
            <v>0.65712675266095977</v>
          </cell>
        </row>
        <row r="38">
          <cell r="D38">
            <v>0.69987881108736394</v>
          </cell>
        </row>
        <row r="39">
          <cell r="D39">
            <v>0.78862881108736393</v>
          </cell>
        </row>
      </sheetData>
      <sheetData sheetId="9">
        <row r="9">
          <cell r="D9">
            <v>594.56235912619275</v>
          </cell>
        </row>
        <row r="10">
          <cell r="D10">
            <v>20.273873083830747</v>
          </cell>
        </row>
        <row r="11">
          <cell r="D11">
            <v>18.150546785336516</v>
          </cell>
        </row>
        <row r="12">
          <cell r="D12">
            <v>632.98677899535994</v>
          </cell>
        </row>
        <row r="13">
          <cell r="D13">
            <v>0</v>
          </cell>
        </row>
        <row r="14">
          <cell r="D14">
            <v>632.98677899535994</v>
          </cell>
        </row>
        <row r="15">
          <cell r="D15">
            <v>-204.41493062777369</v>
          </cell>
        </row>
        <row r="16">
          <cell r="D16">
            <v>-202.89214201301314</v>
          </cell>
        </row>
        <row r="17">
          <cell r="D17">
            <v>-32.5</v>
          </cell>
        </row>
        <row r="18">
          <cell r="D18">
            <v>-439.80707264078683</v>
          </cell>
        </row>
        <row r="19">
          <cell r="D19">
            <v>32.5</v>
          </cell>
        </row>
        <row r="20">
          <cell r="D20">
            <v>-407.30707264078683</v>
          </cell>
        </row>
        <row r="21">
          <cell r="D21">
            <v>193.17970635457311</v>
          </cell>
        </row>
        <row r="22">
          <cell r="D22">
            <v>225.67970635457311</v>
          </cell>
        </row>
        <row r="23">
          <cell r="D23">
            <v>0.29999999999999993</v>
          </cell>
        </row>
        <row r="24">
          <cell r="D24">
            <v>135.22579444820119</v>
          </cell>
        </row>
        <row r="25">
          <cell r="D25">
            <v>160.23259151174693</v>
          </cell>
        </row>
        <row r="28">
          <cell r="D28">
            <v>26.251511532041619</v>
          </cell>
        </row>
        <row r="29">
          <cell r="D29">
            <v>908.8096314889583</v>
          </cell>
        </row>
        <row r="30">
          <cell r="D30">
            <v>-1.9178806666666675</v>
          </cell>
        </row>
        <row r="31">
          <cell r="D31">
            <v>-8.2667270114942567E-3</v>
          </cell>
        </row>
        <row r="34">
          <cell r="D34">
            <v>0.6948124151010282</v>
          </cell>
        </row>
        <row r="35">
          <cell r="D35">
            <v>0.64346853071282328</v>
          </cell>
        </row>
        <row r="38">
          <cell r="D38">
            <v>0.67612897224100588</v>
          </cell>
        </row>
        <row r="39">
          <cell r="D39">
            <v>0.80116295755873468</v>
          </cell>
        </row>
      </sheetData>
      <sheetData sheetId="10">
        <row r="9">
          <cell r="D9">
            <v>604.31579615312501</v>
          </cell>
        </row>
        <row r="10">
          <cell r="D10">
            <v>20.318527812500001</v>
          </cell>
        </row>
        <row r="11">
          <cell r="D11">
            <v>40.200610252000004</v>
          </cell>
        </row>
        <row r="12">
          <cell r="D12">
            <v>664.834934217625</v>
          </cell>
        </row>
        <row r="13">
          <cell r="D13">
            <v>0</v>
          </cell>
        </row>
        <row r="14">
          <cell r="D14">
            <v>664.834934217625</v>
          </cell>
        </row>
        <row r="15">
          <cell r="D15">
            <v>-211.19471999999996</v>
          </cell>
        </row>
        <row r="16">
          <cell r="D16">
            <v>-210.13955359000002</v>
          </cell>
        </row>
        <row r="17">
          <cell r="D17">
            <v>-25</v>
          </cell>
        </row>
        <row r="18">
          <cell r="D18">
            <v>-446.33427358999995</v>
          </cell>
        </row>
        <row r="19">
          <cell r="D19">
            <v>25</v>
          </cell>
        </row>
        <row r="20">
          <cell r="D20">
            <v>-421.33427358999995</v>
          </cell>
        </row>
        <row r="21">
          <cell r="D21">
            <v>218.50066062762505</v>
          </cell>
        </row>
        <row r="22">
          <cell r="D22">
            <v>243.50066062762505</v>
          </cell>
        </row>
        <row r="23">
          <cell r="D23">
            <v>0.28000000000000003</v>
          </cell>
        </row>
        <row r="24">
          <cell r="D24">
            <v>157.32047565189004</v>
          </cell>
        </row>
        <row r="25">
          <cell r="D25">
            <v>175.32047565189004</v>
          </cell>
        </row>
        <row r="28">
          <cell r="D28">
            <v>26.457205364851035</v>
          </cell>
        </row>
        <row r="29">
          <cell r="D29">
            <v>931.20346600000005</v>
          </cell>
        </row>
        <row r="30">
          <cell r="D30">
            <v>4.6354520000000008</v>
          </cell>
        </row>
        <row r="31">
          <cell r="D31">
            <v>2.0693982142857146E-2</v>
          </cell>
        </row>
        <row r="34">
          <cell r="D34">
            <v>0.67134599976345144</v>
          </cell>
        </row>
        <row r="35">
          <cell r="D35">
            <v>0.63374268093451558</v>
          </cell>
        </row>
        <row r="38">
          <cell r="D38">
            <v>0.78660237825945023</v>
          </cell>
        </row>
        <row r="39">
          <cell r="D39">
            <v>0.8766023782594502</v>
          </cell>
        </row>
      </sheetData>
      <sheetData sheetId="11">
        <row r="9">
          <cell r="D9">
            <v>595.89751045625007</v>
          </cell>
        </row>
        <row r="10">
          <cell r="D10">
            <v>20</v>
          </cell>
        </row>
        <row r="11">
          <cell r="D11">
            <v>44</v>
          </cell>
        </row>
        <row r="12">
          <cell r="D12">
            <v>659.89751045625007</v>
          </cell>
        </row>
        <row r="13">
          <cell r="D13">
            <v>0</v>
          </cell>
        </row>
        <row r="14">
          <cell r="D14">
            <v>659.89751045625007</v>
          </cell>
        </row>
        <row r="15">
          <cell r="D15">
            <v>-204.95104240020001</v>
          </cell>
        </row>
        <row r="16">
          <cell r="D16">
            <v>-214.52310376425001</v>
          </cell>
        </row>
        <row r="17">
          <cell r="D17">
            <v>-33.5</v>
          </cell>
        </row>
        <row r="18">
          <cell r="D18">
            <v>-452.97414616445002</v>
          </cell>
        </row>
        <row r="19">
          <cell r="D19">
            <v>33.5</v>
          </cell>
        </row>
        <row r="20">
          <cell r="D20">
            <v>-419.47414616445002</v>
          </cell>
        </row>
        <row r="21">
          <cell r="D21">
            <v>206.92336429180006</v>
          </cell>
        </row>
        <row r="22">
          <cell r="D22">
            <v>240.42336429180006</v>
          </cell>
        </row>
        <row r="23">
          <cell r="D23">
            <v>0.28999999999999998</v>
          </cell>
        </row>
        <row r="24">
          <cell r="D24">
            <v>146.91558864717803</v>
          </cell>
        </row>
        <row r="25">
          <cell r="D25">
            <v>170.70058864717802</v>
          </cell>
        </row>
        <row r="28">
          <cell r="D28">
            <v>26.701226843869787</v>
          </cell>
        </row>
        <row r="29">
          <cell r="D29">
            <v>919.0053375</v>
          </cell>
        </row>
        <row r="30">
          <cell r="D30">
            <v>4.7309749999999999</v>
          </cell>
        </row>
        <row r="31">
          <cell r="D31">
            <v>2.0392133620689656E-2</v>
          </cell>
        </row>
        <row r="34">
          <cell r="D34">
            <v>0.68643105783391389</v>
          </cell>
        </row>
        <row r="35">
          <cell r="D35">
            <v>0.63566559885099061</v>
          </cell>
        </row>
        <row r="38">
          <cell r="D38">
            <v>0.7345779432358901</v>
          </cell>
        </row>
        <row r="39">
          <cell r="D39">
            <v>0.85350294323589015</v>
          </cell>
        </row>
      </sheetData>
      <sheetData sheetId="12">
        <row r="9">
          <cell r="D9">
            <v>586.29649660546875</v>
          </cell>
        </row>
        <row r="10">
          <cell r="D10">
            <v>24.882338769062507</v>
          </cell>
        </row>
        <row r="11">
          <cell r="D11">
            <v>42.978585146562502</v>
          </cell>
        </row>
        <row r="12">
          <cell r="D12">
            <v>654.15742052109374</v>
          </cell>
        </row>
        <row r="14">
          <cell r="D14">
            <v>654.15742052109374</v>
          </cell>
        </row>
        <row r="15">
          <cell r="D15">
            <v>-212.41175000000001</v>
          </cell>
        </row>
        <row r="16">
          <cell r="D16">
            <v>-202.72024853503586</v>
          </cell>
        </row>
        <row r="17">
          <cell r="D17">
            <v>-27.5</v>
          </cell>
        </row>
        <row r="18">
          <cell r="D18">
            <v>-442.6319985350359</v>
          </cell>
        </row>
        <row r="19">
          <cell r="D19">
            <v>27.5</v>
          </cell>
        </row>
        <row r="20">
          <cell r="D20">
            <v>-415.1319985350359</v>
          </cell>
        </row>
        <row r="21">
          <cell r="D21">
            <v>211.52542198605784</v>
          </cell>
        </row>
        <row r="22">
          <cell r="D22">
            <v>239.02542198605784</v>
          </cell>
        </row>
        <row r="23">
          <cell r="D23">
            <v>0.3</v>
          </cell>
        </row>
        <row r="24">
          <cell r="D24">
            <v>148.06779539024046</v>
          </cell>
        </row>
        <row r="25">
          <cell r="D25">
            <v>167.31779539024046</v>
          </cell>
        </row>
        <row r="28">
          <cell r="D28">
            <v>25.919032461204395</v>
          </cell>
        </row>
        <row r="29">
          <cell r="D29">
            <v>913.52763775000017</v>
          </cell>
        </row>
        <row r="30">
          <cell r="D30">
            <v>5.55927025</v>
          </cell>
        </row>
        <row r="31">
          <cell r="D31">
            <v>2.3962371767241378E-2</v>
          </cell>
        </row>
        <row r="34">
          <cell r="D34">
            <v>0.67664446607124129</v>
          </cell>
        </row>
        <row r="35">
          <cell r="D35">
            <v>0.63460565532429014</v>
          </cell>
        </row>
        <row r="38">
          <cell r="D38">
            <v>0.74033897695120232</v>
          </cell>
        </row>
        <row r="39">
          <cell r="D39">
            <v>0.83658897695120227</v>
          </cell>
        </row>
      </sheetData>
      <sheetData sheetId="13">
        <row r="9">
          <cell r="D9">
            <v>623.29999999999995</v>
          </cell>
        </row>
        <row r="10">
          <cell r="D10">
            <v>21</v>
          </cell>
        </row>
        <row r="11">
          <cell r="D11">
            <v>43</v>
          </cell>
        </row>
        <row r="12">
          <cell r="D12">
            <v>687.3</v>
          </cell>
        </row>
        <row r="13">
          <cell r="D13">
            <v>0</v>
          </cell>
        </row>
        <row r="14">
          <cell r="D14">
            <v>687.3</v>
          </cell>
        </row>
        <row r="15">
          <cell r="D15">
            <v>-215</v>
          </cell>
        </row>
        <row r="16">
          <cell r="D16">
            <v>-227</v>
          </cell>
        </row>
        <row r="17">
          <cell r="D17">
            <v>0</v>
          </cell>
        </row>
        <row r="18">
          <cell r="D18">
            <v>-442</v>
          </cell>
        </row>
        <row r="19">
          <cell r="D19">
            <v>27</v>
          </cell>
        </row>
        <row r="20">
          <cell r="D20">
            <v>-415</v>
          </cell>
        </row>
        <row r="21">
          <cell r="D21">
            <v>245.29999999999995</v>
          </cell>
        </row>
        <row r="22">
          <cell r="D22">
            <v>272.29999999999995</v>
          </cell>
        </row>
        <row r="23">
          <cell r="D23">
            <v>0.28999999999999998</v>
          </cell>
        </row>
        <row r="24">
          <cell r="D24">
            <v>174.16299999999995</v>
          </cell>
        </row>
        <row r="25">
          <cell r="D25">
            <v>193.33299999999997</v>
          </cell>
        </row>
        <row r="28">
          <cell r="D28">
            <v>27.1</v>
          </cell>
        </row>
        <row r="29">
          <cell r="D29">
            <v>938</v>
          </cell>
        </row>
        <row r="30">
          <cell r="D30">
            <v>11</v>
          </cell>
        </row>
        <row r="31">
          <cell r="D31">
            <v>4.7413793103448273E-2</v>
          </cell>
        </row>
        <row r="34">
          <cell r="D34">
            <v>0.64309617343227121</v>
          </cell>
        </row>
        <row r="35">
          <cell r="D35">
            <v>0.60381201804161211</v>
          </cell>
        </row>
        <row r="38">
          <cell r="D38">
            <v>0.87081499999999978</v>
          </cell>
        </row>
        <row r="39">
          <cell r="D39">
            <v>0.96666499999999989</v>
          </cell>
        </row>
      </sheetData>
      <sheetData sheetId="14">
        <row r="35">
          <cell r="D35">
            <v>0.70355909295690044</v>
          </cell>
        </row>
      </sheetData>
      <sheetData sheetId="15">
        <row r="35">
          <cell r="D35">
            <v>0.65</v>
          </cell>
        </row>
      </sheetData>
      <sheetData sheetId="16">
        <row r="35">
          <cell r="D35">
            <v>0.60499999999999998</v>
          </cell>
        </row>
      </sheetData>
      <sheetData sheetId="17">
        <row r="35">
          <cell r="D35">
            <v>0.6374156365595367</v>
          </cell>
        </row>
      </sheetData>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dimension ref="A1:Q52"/>
  <sheetViews>
    <sheetView showGridLines="0" view="pageBreakPreview" topLeftCell="A2" zoomScale="70" zoomScaleNormal="100" zoomScaleSheetLayoutView="70" workbookViewId="0">
      <selection activeCell="V17" sqref="V17"/>
    </sheetView>
  </sheetViews>
  <sheetFormatPr defaultColWidth="8" defaultRowHeight="13.8" x14ac:dyDescent="0.25"/>
  <sheetData>
    <row r="1" ht="24.75" customHeight="1" x14ac:dyDescent="0.25"/>
    <row r="2" ht="24.75" customHeight="1" x14ac:dyDescent="0.25"/>
    <row r="3" ht="24.75" customHeight="1" x14ac:dyDescent="0.25"/>
    <row r="4" ht="24.75" customHeight="1" x14ac:dyDescent="0.25"/>
    <row r="5" ht="24.75" customHeight="1" x14ac:dyDescent="0.25"/>
    <row r="6" ht="24.75" customHeight="1" x14ac:dyDescent="0.25"/>
    <row r="7" ht="24.75" customHeight="1" x14ac:dyDescent="0.25"/>
    <row r="8" ht="24.75" customHeight="1" x14ac:dyDescent="0.25"/>
    <row r="9" ht="24.75" customHeight="1" x14ac:dyDescent="0.25"/>
    <row r="10" ht="24.75" customHeight="1" x14ac:dyDescent="0.25"/>
    <row r="11" ht="24.75" customHeight="1" x14ac:dyDescent="0.25"/>
    <row r="12" ht="24.75" customHeight="1" x14ac:dyDescent="0.25"/>
    <row r="13" ht="24.75" customHeight="1" x14ac:dyDescent="0.25"/>
    <row r="14" ht="24.75" customHeight="1" x14ac:dyDescent="0.25"/>
    <row r="15" ht="24.75" customHeight="1" x14ac:dyDescent="0.25"/>
    <row r="16" ht="24.75" customHeight="1" x14ac:dyDescent="0.25"/>
    <row r="17" spans="1:17" ht="24.75" customHeight="1" x14ac:dyDescent="0.25"/>
    <row r="18" spans="1:17" ht="24.75" customHeight="1" x14ac:dyDescent="0.25"/>
    <row r="19" spans="1:17" ht="24.75" customHeight="1" x14ac:dyDescent="0.25"/>
    <row r="20" spans="1:17" ht="24.75" customHeight="1" x14ac:dyDescent="0.25"/>
    <row r="21" spans="1:17" ht="24.75" customHeight="1" x14ac:dyDescent="0.25"/>
    <row r="22" spans="1:17" ht="24.75" customHeight="1" x14ac:dyDescent="0.25"/>
    <row r="23" spans="1:17" ht="24.75" customHeight="1" x14ac:dyDescent="0.25"/>
    <row r="24" spans="1:17" ht="24.75" customHeight="1" x14ac:dyDescent="0.25"/>
    <row r="25" spans="1:17" ht="24.75" customHeight="1" x14ac:dyDescent="0.25"/>
    <row r="26" spans="1:17" ht="24.75" customHeight="1" x14ac:dyDescent="0.25"/>
    <row r="27" spans="1:17" ht="24.75" customHeight="1" x14ac:dyDescent="0.25"/>
    <row r="28" spans="1:17" ht="24.75" customHeight="1" x14ac:dyDescent="0.25"/>
    <row r="29" spans="1:17" ht="24.75" customHeight="1" x14ac:dyDescent="0.25"/>
    <row r="30" spans="1:17" ht="24.75" customHeight="1" x14ac:dyDescent="0.25"/>
    <row r="31" spans="1:17" ht="24.75" customHeight="1" x14ac:dyDescent="0.25"/>
    <row r="32" spans="1:17" ht="24.75" customHeight="1" x14ac:dyDescent="0.25">
      <c r="A32" s="1"/>
      <c r="B32" s="1"/>
      <c r="C32" s="1"/>
      <c r="D32" s="1"/>
      <c r="E32" s="1"/>
      <c r="F32" s="1"/>
      <c r="G32" s="1"/>
      <c r="H32" s="1"/>
      <c r="I32" s="1"/>
      <c r="J32" s="1"/>
      <c r="K32" s="1"/>
      <c r="L32" s="1"/>
      <c r="M32" s="1"/>
      <c r="N32" s="1"/>
      <c r="O32" s="1"/>
      <c r="P32" s="1"/>
      <c r="Q32" s="1"/>
    </row>
    <row r="33" spans="1:17" ht="24.75" customHeight="1" x14ac:dyDescent="0.25">
      <c r="A33" s="1"/>
      <c r="B33" s="1"/>
      <c r="C33" s="1"/>
      <c r="D33" s="1"/>
      <c r="E33" s="1"/>
      <c r="F33" s="1"/>
      <c r="G33" s="1"/>
      <c r="H33" s="1"/>
      <c r="I33" s="1"/>
      <c r="J33" s="1"/>
      <c r="K33" s="1"/>
      <c r="L33" s="1"/>
      <c r="M33" s="1"/>
      <c r="N33" s="1"/>
      <c r="O33" s="1"/>
      <c r="P33" s="1"/>
      <c r="Q33" s="1"/>
    </row>
    <row r="34" spans="1:17" ht="24.75" customHeight="1" x14ac:dyDescent="0.25">
      <c r="A34" s="1"/>
      <c r="B34" s="1"/>
      <c r="C34" s="1"/>
      <c r="D34" s="1"/>
      <c r="E34" s="1"/>
      <c r="F34" s="1"/>
      <c r="G34" s="1"/>
      <c r="H34" s="1"/>
      <c r="I34" s="1"/>
      <c r="J34" s="1"/>
      <c r="K34" s="1"/>
      <c r="L34" s="1"/>
      <c r="M34" s="1"/>
      <c r="N34" s="1"/>
      <c r="O34" s="1"/>
      <c r="P34" s="1"/>
      <c r="Q34" s="1"/>
    </row>
    <row r="35" spans="1:17" ht="24.75" customHeight="1" x14ac:dyDescent="0.25">
      <c r="A35" s="1"/>
      <c r="B35" s="1"/>
      <c r="C35" s="1"/>
      <c r="D35" s="1"/>
      <c r="E35" s="1"/>
      <c r="F35" s="1"/>
      <c r="G35" s="1"/>
      <c r="H35" s="1"/>
      <c r="I35" s="1"/>
      <c r="J35" s="1"/>
      <c r="K35" s="1"/>
      <c r="L35" s="1"/>
      <c r="M35" s="1"/>
      <c r="N35" s="1"/>
      <c r="O35" s="1"/>
      <c r="P35" s="1"/>
      <c r="Q35" s="1"/>
    </row>
    <row r="36" spans="1:17" ht="24.75" customHeight="1" x14ac:dyDescent="0.25">
      <c r="A36" s="1"/>
      <c r="B36" s="1"/>
      <c r="C36" s="1"/>
      <c r="D36" s="1"/>
      <c r="E36" s="1"/>
      <c r="F36" s="1"/>
      <c r="G36" s="1"/>
      <c r="H36" s="1"/>
      <c r="I36" s="1"/>
      <c r="J36" s="1"/>
      <c r="K36" s="1"/>
      <c r="L36" s="1"/>
      <c r="M36" s="1"/>
      <c r="N36" s="1"/>
      <c r="O36" s="1"/>
      <c r="P36" s="1"/>
      <c r="Q36" s="1"/>
    </row>
    <row r="37" spans="1:17" ht="24.75" customHeight="1" x14ac:dyDescent="0.25">
      <c r="A37" s="1"/>
      <c r="B37" s="1"/>
      <c r="C37" s="1"/>
      <c r="D37" s="1"/>
      <c r="E37" s="1"/>
      <c r="F37" s="1"/>
      <c r="G37" s="1"/>
      <c r="H37" s="1"/>
      <c r="I37" s="1"/>
      <c r="J37" s="1"/>
      <c r="K37" s="1"/>
      <c r="L37" s="1"/>
      <c r="M37" s="1"/>
      <c r="N37" s="1"/>
      <c r="O37" s="1"/>
      <c r="P37" s="1"/>
      <c r="Q37" s="1"/>
    </row>
    <row r="38" spans="1:17" ht="24.75" customHeight="1" x14ac:dyDescent="0.25">
      <c r="A38" s="1"/>
      <c r="B38" s="1"/>
      <c r="C38" s="1"/>
      <c r="D38" s="1"/>
      <c r="E38" s="1"/>
      <c r="F38" s="1"/>
      <c r="G38" s="1"/>
      <c r="H38" s="1"/>
      <c r="I38" s="1"/>
      <c r="J38" s="1"/>
      <c r="K38" s="1"/>
      <c r="L38" s="1"/>
      <c r="M38" s="1"/>
      <c r="N38" s="1"/>
      <c r="O38" s="1"/>
      <c r="P38" s="1"/>
      <c r="Q38" s="1"/>
    </row>
    <row r="39" spans="1:17" ht="24.75" customHeight="1" x14ac:dyDescent="0.25">
      <c r="A39" s="1"/>
      <c r="B39" s="1"/>
      <c r="C39" s="1"/>
      <c r="D39" s="1"/>
      <c r="E39" s="1"/>
      <c r="F39" s="1"/>
      <c r="G39" s="1"/>
      <c r="H39" s="1"/>
      <c r="I39" s="1"/>
      <c r="J39" s="1"/>
      <c r="K39" s="1"/>
      <c r="L39" s="1"/>
      <c r="M39" s="1"/>
      <c r="N39" s="1"/>
      <c r="O39" s="1"/>
      <c r="P39" s="1"/>
      <c r="Q39" s="1"/>
    </row>
    <row r="40" spans="1:17" ht="24.75" customHeight="1" x14ac:dyDescent="0.25">
      <c r="A40" s="1"/>
      <c r="B40" s="1"/>
      <c r="C40" s="1"/>
      <c r="D40" s="1"/>
      <c r="E40" s="1"/>
      <c r="F40" s="1"/>
      <c r="G40" s="1"/>
      <c r="H40" s="1"/>
      <c r="I40" s="1"/>
      <c r="J40" s="1"/>
      <c r="K40" s="1"/>
      <c r="L40" s="1"/>
      <c r="M40" s="1"/>
      <c r="N40" s="1"/>
      <c r="O40" s="1"/>
      <c r="P40" s="1"/>
      <c r="Q40" s="1"/>
    </row>
    <row r="41" spans="1:17" ht="24.75" customHeight="1" x14ac:dyDescent="0.25">
      <c r="A41" s="1"/>
      <c r="B41" s="1"/>
      <c r="C41" s="1"/>
      <c r="D41" s="1"/>
      <c r="E41" s="1"/>
      <c r="F41" s="1"/>
      <c r="G41" s="1"/>
      <c r="H41" s="1"/>
      <c r="I41" s="1"/>
      <c r="J41" s="1"/>
      <c r="K41" s="1"/>
      <c r="L41" s="1"/>
      <c r="M41" s="1"/>
      <c r="N41" s="1"/>
      <c r="O41" s="1"/>
      <c r="Q41" s="1"/>
    </row>
    <row r="42" spans="1:17" ht="24.75" customHeight="1" x14ac:dyDescent="0.25">
      <c r="A42" s="1"/>
      <c r="B42" s="1"/>
      <c r="C42" s="1"/>
      <c r="D42" s="1"/>
      <c r="E42" s="1"/>
      <c r="F42" s="1"/>
      <c r="G42" s="1"/>
      <c r="H42" s="1"/>
      <c r="I42" s="1"/>
      <c r="J42" s="1"/>
      <c r="K42" s="1"/>
      <c r="L42" s="1"/>
      <c r="M42" s="1"/>
      <c r="N42" s="1"/>
      <c r="O42" s="1"/>
      <c r="P42" s="1"/>
      <c r="Q42" s="1"/>
    </row>
    <row r="43" spans="1:17" ht="24.75" customHeight="1" x14ac:dyDescent="0.25">
      <c r="A43" s="1"/>
      <c r="B43" s="1"/>
      <c r="C43" s="1"/>
      <c r="D43" s="1"/>
      <c r="E43" s="1"/>
      <c r="F43" s="1"/>
      <c r="G43" s="1"/>
      <c r="H43" s="1"/>
      <c r="I43" s="1"/>
      <c r="J43" s="1"/>
      <c r="K43" s="1"/>
      <c r="L43" s="1"/>
      <c r="M43" s="1"/>
      <c r="N43" s="1"/>
      <c r="O43" s="1"/>
      <c r="P43" s="1"/>
      <c r="Q43" s="1"/>
    </row>
    <row r="44" spans="1:17" ht="24.75" customHeight="1" x14ac:dyDescent="0.25">
      <c r="A44" s="1"/>
      <c r="B44" s="1"/>
      <c r="C44" s="1"/>
      <c r="D44" s="1"/>
      <c r="E44" s="1"/>
      <c r="F44" s="1"/>
      <c r="G44" s="1"/>
      <c r="H44" s="1"/>
      <c r="I44" s="1"/>
      <c r="J44" s="1"/>
      <c r="K44" s="1"/>
      <c r="L44" s="1"/>
      <c r="M44" s="1"/>
      <c r="N44" s="1"/>
      <c r="O44" s="1"/>
      <c r="P44" s="1"/>
      <c r="Q44" s="1"/>
    </row>
    <row r="45" spans="1:17" ht="24.75" customHeight="1" x14ac:dyDescent="0.25">
      <c r="A45" s="1"/>
      <c r="B45" s="1"/>
      <c r="C45" s="1"/>
      <c r="D45" s="1"/>
      <c r="E45" s="1"/>
      <c r="F45" s="1"/>
      <c r="G45" s="1"/>
      <c r="H45" s="1"/>
      <c r="I45" s="1"/>
      <c r="J45" s="1"/>
      <c r="K45" s="1"/>
      <c r="L45" s="1"/>
      <c r="M45" s="1"/>
      <c r="N45" s="1"/>
      <c r="O45" s="1"/>
      <c r="P45" s="1"/>
      <c r="Q45" s="1"/>
    </row>
    <row r="46" spans="1:17" ht="24.75" customHeight="1" x14ac:dyDescent="0.25">
      <c r="A46" s="1"/>
      <c r="B46" s="1"/>
      <c r="C46" s="1"/>
      <c r="D46" s="1"/>
      <c r="E46" s="1"/>
      <c r="F46" s="1"/>
      <c r="G46" s="1"/>
      <c r="H46" s="1"/>
      <c r="I46" s="1"/>
      <c r="J46" s="1"/>
      <c r="K46" s="1"/>
      <c r="L46" s="1"/>
      <c r="M46" s="1"/>
      <c r="N46" s="1"/>
      <c r="O46" s="1"/>
      <c r="P46" s="1"/>
      <c r="Q46" s="1"/>
    </row>
    <row r="47" spans="1:17" ht="24.75" customHeight="1" x14ac:dyDescent="0.25"/>
    <row r="48" spans="1:17" ht="24.75" customHeight="1" x14ac:dyDescent="0.25"/>
    <row r="49" ht="24.75" customHeight="1" x14ac:dyDescent="0.25"/>
    <row r="50" ht="24.75" customHeight="1" x14ac:dyDescent="0.25"/>
    <row r="51" ht="24.75" customHeight="1" x14ac:dyDescent="0.25"/>
    <row r="52" ht="24.75" customHeight="1" x14ac:dyDescent="0.25"/>
  </sheetData>
  <printOptions horizontalCentered="1" verticalCentered="1"/>
  <pageMargins left="0.25" right="0.25" top="0.75" bottom="0.75" header="0.3" footer="0.3"/>
  <pageSetup paperSize="9" scale="81" orientation="landscape" r:id="rId1"/>
  <headerFooter>
    <oddFooter>&amp;S&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8" tint="9.9978637043366805E-2"/>
    <pageSetUpPr autoPageBreaks="0" fitToPage="1"/>
  </sheetPr>
  <dimension ref="A3:G192"/>
  <sheetViews>
    <sheetView showGridLines="0" tabSelected="1" zoomScaleNormal="100" zoomScaleSheetLayoutView="100" workbookViewId="0">
      <selection activeCell="I7" sqref="I7"/>
    </sheetView>
  </sheetViews>
  <sheetFormatPr defaultColWidth="11.3984375" defaultRowHeight="13.8" x14ac:dyDescent="0.25"/>
  <cols>
    <col min="1" max="1" width="68.19921875" style="2" customWidth="1"/>
    <col min="2" max="2" width="17.8984375" style="3" customWidth="1"/>
    <col min="3" max="4" width="14.19921875" style="3" customWidth="1"/>
    <col min="5" max="5" width="6.09765625" style="3" customWidth="1"/>
    <col min="6" max="6" width="1.19921875" style="3" customWidth="1"/>
    <col min="7" max="16384" width="11.3984375" style="30"/>
  </cols>
  <sheetData>
    <row r="3" spans="1:6" s="8" customFormat="1" ht="20.25" customHeight="1" thickBot="1" x14ac:dyDescent="0.3">
      <c r="A3" s="78"/>
      <c r="B3" s="79"/>
      <c r="C3" s="79"/>
      <c r="D3" s="79"/>
      <c r="E3" s="79"/>
      <c r="F3" s="31"/>
    </row>
    <row r="4" spans="1:6" s="8" customFormat="1" ht="24" customHeight="1" thickTop="1" thickBot="1" x14ac:dyDescent="0.45">
      <c r="A4" s="4" t="s">
        <v>32</v>
      </c>
      <c r="B4" s="5"/>
      <c r="C4" s="5"/>
      <c r="D4" s="5"/>
      <c r="E4" s="55"/>
      <c r="F4" s="32"/>
    </row>
    <row r="5" spans="1:6" s="8" customFormat="1" ht="14.25" customHeight="1" thickTop="1" thickBot="1" x14ac:dyDescent="0.45">
      <c r="A5" s="6"/>
      <c r="B5" s="7"/>
      <c r="C5" s="7"/>
      <c r="E5" s="7"/>
      <c r="F5" s="33"/>
    </row>
    <row r="6" spans="1:6" s="8" customFormat="1" ht="14.25" customHeight="1" thickTop="1" thickBot="1" x14ac:dyDescent="0.45">
      <c r="A6" s="6"/>
      <c r="B6" s="7"/>
      <c r="C6" s="7"/>
      <c r="D6" s="7"/>
      <c r="E6" s="7"/>
      <c r="F6" s="32"/>
    </row>
    <row r="7" spans="1:6" s="35" customFormat="1" ht="18.75" customHeight="1" thickTop="1" x14ac:dyDescent="0.25">
      <c r="A7" s="9" t="s">
        <v>34</v>
      </c>
      <c r="B7" s="80" t="s">
        <v>33</v>
      </c>
      <c r="C7" s="80"/>
      <c r="D7" s="80"/>
      <c r="E7" s="80"/>
      <c r="F7" s="34"/>
    </row>
    <row r="8" spans="1:6" s="36" customFormat="1" ht="21" customHeight="1" x14ac:dyDescent="0.25">
      <c r="A8" s="10" t="s">
        <v>4</v>
      </c>
      <c r="B8" s="56" t="s">
        <v>25</v>
      </c>
      <c r="C8" s="11" t="s">
        <v>26</v>
      </c>
      <c r="D8" s="11" t="s">
        <v>27</v>
      </c>
      <c r="E8" s="12" t="s">
        <v>28</v>
      </c>
      <c r="F8" s="12"/>
    </row>
    <row r="9" spans="1:6" s="38" customFormat="1" ht="15" customHeight="1" x14ac:dyDescent="0.25">
      <c r="A9" s="13" t="s">
        <v>22</v>
      </c>
      <c r="B9" s="61">
        <f>AVERAGE([72]ING:Oddo!D9)</f>
        <v>595.81726779016526</v>
      </c>
      <c r="C9" s="61">
        <f>MIN([72]ING:Oddo!$D9)</f>
        <v>580</v>
      </c>
      <c r="D9" s="61">
        <f>MAX([72]ING:Oddo!$D9)</f>
        <v>623.29999999999995</v>
      </c>
      <c r="E9" s="57">
        <f>COUNT([72]ING:Oddo!$D9)</f>
        <v>11</v>
      </c>
      <c r="F9" s="37"/>
    </row>
    <row r="10" spans="1:6" s="38" customFormat="1" ht="15" customHeight="1" x14ac:dyDescent="0.25">
      <c r="A10" s="14" t="s">
        <v>23</v>
      </c>
      <c r="B10" s="61">
        <f>AVERAGE([72]ING:Oddo!D10)</f>
        <v>22.42785917252013</v>
      </c>
      <c r="C10" s="61">
        <f>MIN([72]ING:Oddo!$D10)</f>
        <v>15.860201093318574</v>
      </c>
      <c r="D10" s="61">
        <f>MAX([72]ING:Oddo!$D10)</f>
        <v>33.810015451509607</v>
      </c>
      <c r="E10" s="57">
        <f>COUNT([72]ING:Oddo!$D10)</f>
        <v>11</v>
      </c>
      <c r="F10" s="37"/>
    </row>
    <row r="11" spans="1:6" s="38" customFormat="1" ht="15" customHeight="1" thickBot="1" x14ac:dyDescent="0.3">
      <c r="A11" s="15" t="s">
        <v>24</v>
      </c>
      <c r="B11" s="61">
        <f>AVERAGE([72]ING:Oddo!D11)</f>
        <v>38.92281554950435</v>
      </c>
      <c r="C11" s="61">
        <f>MIN([72]ING:Oddo!$D11)</f>
        <v>18.150546785336516</v>
      </c>
      <c r="D11" s="61">
        <f>MAX([72]ING:Oddo!$D11)</f>
        <v>44</v>
      </c>
      <c r="E11" s="57">
        <f>COUNT([72]ING:Oddo!$D11)</f>
        <v>11</v>
      </c>
      <c r="F11" s="37"/>
    </row>
    <row r="12" spans="1:6" s="40" customFormat="1" ht="15" customHeight="1" thickBot="1" x14ac:dyDescent="0.3">
      <c r="A12" s="16" t="s">
        <v>11</v>
      </c>
      <c r="B12" s="62">
        <f>AVERAGE([72]ING:Oddo!D12)</f>
        <v>657.1679425121896</v>
      </c>
      <c r="C12" s="62">
        <f>MIN([72]ING:Oddo!$D12)</f>
        <v>632.98677899535994</v>
      </c>
      <c r="D12" s="62">
        <f>MAX([72]ING:Oddo!$D12)</f>
        <v>687.3</v>
      </c>
      <c r="E12" s="57">
        <f>COUNT([72]ING:Oddo!$D12)</f>
        <v>11</v>
      </c>
      <c r="F12" s="39"/>
    </row>
    <row r="13" spans="1:6" s="40" customFormat="1" ht="15" customHeight="1" x14ac:dyDescent="0.25">
      <c r="A13" s="17" t="s">
        <v>12</v>
      </c>
      <c r="B13" s="63">
        <f>AVERAGE([72]ING:Oddo!D14)</f>
        <v>657.1679425121896</v>
      </c>
      <c r="C13" s="63">
        <f>MIN([72]ING:Oddo!$D14)</f>
        <v>632.98677899535994</v>
      </c>
      <c r="D13" s="63">
        <f>MAX([72]ING:Oddo!$D14)</f>
        <v>687.3</v>
      </c>
      <c r="E13" s="57">
        <f>COUNT([72]ING:Oddo!$D13)</f>
        <v>8</v>
      </c>
      <c r="F13" s="41"/>
    </row>
    <row r="14" spans="1:6" s="38" customFormat="1" ht="15" customHeight="1" x14ac:dyDescent="0.25">
      <c r="A14" s="18" t="s">
        <v>0</v>
      </c>
      <c r="B14" s="61">
        <f>AVERAGE([72]ING:Oddo!D15)</f>
        <v>-209.78932053955779</v>
      </c>
      <c r="C14" s="61">
        <f>MIN([72]ING:Oddo!$D15)</f>
        <v>-217.02685778824747</v>
      </c>
      <c r="D14" s="61">
        <f>MAX([72]ING:Oddo!$D15)</f>
        <v>-204.41493062777369</v>
      </c>
      <c r="E14" s="57">
        <f>COUNT([72]ING:Oddo!$D14)</f>
        <v>11</v>
      </c>
      <c r="F14" s="37"/>
    </row>
    <row r="15" spans="1:6" s="38" customFormat="1" ht="15" customHeight="1" x14ac:dyDescent="0.25">
      <c r="A15" s="14" t="s">
        <v>1</v>
      </c>
      <c r="B15" s="61">
        <f>AVERAGE([72]ING:Oddo!D16)</f>
        <v>-215.93261584404291</v>
      </c>
      <c r="C15" s="61">
        <f>MIN([72]ING:Oddo!$D16)</f>
        <v>-239.03680924217295</v>
      </c>
      <c r="D15" s="61">
        <f>MAX([72]ING:Oddo!$D16)</f>
        <v>-202.72024853503586</v>
      </c>
      <c r="E15" s="57">
        <f>COUNT([72]ING:Oddo!$D15)</f>
        <v>11</v>
      </c>
      <c r="F15" s="37"/>
    </row>
    <row r="16" spans="1:6" s="38" customFormat="1" ht="15" customHeight="1" thickBot="1" x14ac:dyDescent="0.3">
      <c r="A16" s="13" t="s">
        <v>5</v>
      </c>
      <c r="B16" s="61">
        <f>AVERAGE([72]ING:Oddo!D17)</f>
        <v>-23.1</v>
      </c>
      <c r="C16" s="61">
        <f>MIN([72]ING:Oddo!$D17)</f>
        <v>-35</v>
      </c>
      <c r="D16" s="61">
        <f>MAX([72]ING:Oddo!$D17)</f>
        <v>0</v>
      </c>
      <c r="E16" s="57">
        <f>COUNT([72]ING:Oddo!$D16)</f>
        <v>11</v>
      </c>
      <c r="F16" s="37"/>
    </row>
    <row r="17" spans="1:7" s="38" customFormat="1" ht="15" customHeight="1" thickBot="1" x14ac:dyDescent="0.3">
      <c r="A17" s="16" t="s">
        <v>13</v>
      </c>
      <c r="B17" s="62">
        <f>AVERAGE([72]ING:Oddo!D18)</f>
        <v>-446.72193638360062</v>
      </c>
      <c r="C17" s="62">
        <f>MIN([72]ING:Oddo!$D18)</f>
        <v>-473.9255028783212</v>
      </c>
      <c r="D17" s="62">
        <f>MAX([72]ING:Oddo!$D18)</f>
        <v>-423.91735321968815</v>
      </c>
      <c r="E17" s="57">
        <f>COUNT([72]ING:Oddo!$D17)</f>
        <v>10</v>
      </c>
      <c r="F17" s="39"/>
    </row>
    <row r="18" spans="1:7" s="42" customFormat="1" ht="15" customHeight="1" thickBot="1" x14ac:dyDescent="0.3">
      <c r="A18" s="19" t="s">
        <v>14</v>
      </c>
      <c r="B18" s="64">
        <f>AVERAGE([72]ING:Oddo!D20)</f>
        <v>-420.26739092905518</v>
      </c>
      <c r="C18" s="64">
        <f>MIN([72]ING:Oddo!$D20)</f>
        <v>-443.9255028783212</v>
      </c>
      <c r="D18" s="64">
        <f>MAX([72]ING:Oddo!$D20)</f>
        <v>-407.30707264078683</v>
      </c>
      <c r="E18" s="57">
        <f>COUNT([72]ING:Oddo!$D18)</f>
        <v>11</v>
      </c>
      <c r="F18" s="41"/>
    </row>
    <row r="19" spans="1:7" s="40" customFormat="1" ht="15" customHeight="1" thickBot="1" x14ac:dyDescent="0.3">
      <c r="A19" s="20" t="s">
        <v>15</v>
      </c>
      <c r="B19" s="62">
        <f>AVERAGE([72]ING:Oddo!D21)</f>
        <v>210.44600612858895</v>
      </c>
      <c r="C19" s="62">
        <f>MIN([72]ING:Oddo!$D21)</f>
        <v>193.17970635457311</v>
      </c>
      <c r="D19" s="62">
        <f>MAX([72]ING:Oddo!$D21)</f>
        <v>245.29999999999995</v>
      </c>
      <c r="E19" s="57">
        <f>COUNT([72]ING:Oddo!$D19)</f>
        <v>11</v>
      </c>
      <c r="F19" s="43"/>
      <c r="G19" s="40" t="s">
        <v>29</v>
      </c>
    </row>
    <row r="20" spans="1:7" s="45" customFormat="1" ht="15" customHeight="1" x14ac:dyDescent="0.25">
      <c r="A20" s="21" t="s">
        <v>16</v>
      </c>
      <c r="B20" s="65">
        <f>AVERAGE([72]ING:Oddo!D22)</f>
        <v>236.90055158313442</v>
      </c>
      <c r="C20" s="65">
        <f>MIN([72]ING:Oddo!$D22)</f>
        <v>218.91467807174217</v>
      </c>
      <c r="D20" s="65">
        <f>MAX([72]ING:Oddo!$D22)</f>
        <v>272.29999999999995</v>
      </c>
      <c r="E20" s="57">
        <f>COUNT([72]ING:Oddo!$D20)</f>
        <v>11</v>
      </c>
      <c r="F20" s="44"/>
    </row>
    <row r="21" spans="1:7" s="45" customFormat="1" ht="15" customHeight="1" thickBot="1" x14ac:dyDescent="0.3">
      <c r="A21" s="14" t="s">
        <v>6</v>
      </c>
      <c r="B21" s="66">
        <f>AVERAGE([72]ING:Oddo!D23)</f>
        <v>0.29326018062589926</v>
      </c>
      <c r="C21" s="66">
        <f>MIN([72]ING:Oddo!$D23)</f>
        <v>0.28000000000000003</v>
      </c>
      <c r="D21" s="66">
        <f>MAX([72]ING:Oddo!$D23)</f>
        <v>0.30361108567630307</v>
      </c>
      <c r="E21" s="57">
        <f>COUNT([72]ING:Oddo!$D21)</f>
        <v>11</v>
      </c>
      <c r="F21" s="46"/>
    </row>
    <row r="22" spans="1:7" s="38" customFormat="1" ht="15" customHeight="1" thickBot="1" x14ac:dyDescent="0.3">
      <c r="A22" s="22" t="s">
        <v>17</v>
      </c>
      <c r="B22" s="62">
        <f>AVERAGE([72]ING:Oddo!D24)</f>
        <v>149.14164881095493</v>
      </c>
      <c r="C22" s="62">
        <f>MIN([72]ING:Oddo!$D24)</f>
        <v>135.22579444820119</v>
      </c>
      <c r="D22" s="62">
        <f>MAX([72]ING:Oddo!$D24)</f>
        <v>174.16299999999995</v>
      </c>
      <c r="E22" s="57">
        <f>COUNT([72]ING:Oddo!$D22)</f>
        <v>11</v>
      </c>
      <c r="F22" s="43"/>
    </row>
    <row r="23" spans="1:7" s="38" customFormat="1" ht="15" customHeight="1" x14ac:dyDescent="0.25">
      <c r="A23" s="59" t="s">
        <v>31</v>
      </c>
      <c r="B23" s="67">
        <f>AVERAGE([72]ING:Oddo!D25)</f>
        <v>168.94234251808231</v>
      </c>
      <c r="C23" s="67">
        <f>MIN([72]ING:Oddo!$D25)</f>
        <v>153.2402746502195</v>
      </c>
      <c r="D23" s="67">
        <f>MAX([72]ING:Oddo!$D25)</f>
        <v>193.33299999999997</v>
      </c>
      <c r="E23" s="57">
        <f>COUNT([72]ING:Oddo!$D23)</f>
        <v>11</v>
      </c>
      <c r="F23" s="60"/>
    </row>
    <row r="24" spans="1:7" s="38" customFormat="1" ht="15" customHeight="1" thickBot="1" x14ac:dyDescent="0.3">
      <c r="A24" s="23"/>
      <c r="B24" s="68"/>
      <c r="C24" s="68"/>
      <c r="D24" s="68"/>
      <c r="E24" s="69"/>
      <c r="F24" s="37"/>
    </row>
    <row r="25" spans="1:7" s="38" customFormat="1" ht="15" customHeight="1" thickTop="1" x14ac:dyDescent="0.25">
      <c r="A25" s="24" t="s">
        <v>9</v>
      </c>
      <c r="B25" s="70"/>
      <c r="C25" s="70"/>
      <c r="D25" s="70"/>
      <c r="E25" s="71"/>
      <c r="F25" s="37"/>
    </row>
    <row r="26" spans="1:7" s="38" customFormat="1" ht="15" customHeight="1" x14ac:dyDescent="0.25">
      <c r="A26" s="25" t="s">
        <v>7</v>
      </c>
      <c r="B26" s="72">
        <f>AVERAGE([72]ING:Oddo!D28)</f>
        <v>26.42634764210835</v>
      </c>
      <c r="C26" s="72">
        <f>MIN([72]ING:Oddo!$D28)</f>
        <v>25.823938215945784</v>
      </c>
      <c r="D26" s="72">
        <f>MAX([72]ING:Oddo!$D28)</f>
        <v>27.2</v>
      </c>
      <c r="E26" s="57">
        <f>COUNT([72]ING:Oddo!$D28)</f>
        <v>9</v>
      </c>
      <c r="F26" s="47"/>
    </row>
    <row r="27" spans="1:7" s="38" customFormat="1" ht="15" customHeight="1" x14ac:dyDescent="0.25">
      <c r="A27" s="25" t="s">
        <v>8</v>
      </c>
      <c r="B27" s="72">
        <f>AVERAGE([72]ING:Oddo!D29)</f>
        <v>921.37492529751648</v>
      </c>
      <c r="C27" s="72">
        <f>MIN([72]ING:Oddo!$D29)</f>
        <v>907.20041459951256</v>
      </c>
      <c r="D27" s="72">
        <f>MAX([72]ING:Oddo!$D29)</f>
        <v>938</v>
      </c>
      <c r="E27" s="57">
        <f>COUNT([72]ING:Oddo!$D29)</f>
        <v>10</v>
      </c>
      <c r="F27" s="37"/>
    </row>
    <row r="28" spans="1:7" s="38" customFormat="1" ht="15" customHeight="1" x14ac:dyDescent="0.25">
      <c r="A28" s="25" t="s">
        <v>2</v>
      </c>
      <c r="B28" s="72">
        <f>AVERAGE([72]ING:Oddo!D30)</f>
        <v>6.7829498776764403</v>
      </c>
      <c r="C28" s="72">
        <f>MIN([72]ING:Oddo!$D30)</f>
        <v>-1.9178806666666675</v>
      </c>
      <c r="D28" s="72">
        <f>MAX([72]ING:Oddo!$D30)</f>
        <v>11</v>
      </c>
      <c r="E28" s="57">
        <f>COUNT([72]ING:Oddo!$D30)</f>
        <v>11</v>
      </c>
      <c r="F28" s="48"/>
    </row>
    <row r="29" spans="1:7" s="38" customFormat="1" ht="15" customHeight="1" x14ac:dyDescent="0.25">
      <c r="A29" s="25" t="s">
        <v>30</v>
      </c>
      <c r="B29" s="73">
        <f>AVERAGE([72]ING:Oddo!D31)</f>
        <v>2.9534174489662637E-2</v>
      </c>
      <c r="C29" s="73">
        <f>MIN([72]ING:Oddo!$D31)</f>
        <v>-8.2667270114942567E-3</v>
      </c>
      <c r="D29" s="72">
        <f>MAX([72]ING:Oddo!$D31)</f>
        <v>4.7413793103448273E-2</v>
      </c>
      <c r="E29" s="57">
        <f>COUNT([72]ING:Oddo!$D31)</f>
        <v>11</v>
      </c>
      <c r="F29" s="49"/>
    </row>
    <row r="30" spans="1:7" s="38" customFormat="1" ht="15" customHeight="1" x14ac:dyDescent="0.25">
      <c r="A30" s="26"/>
      <c r="B30" s="74"/>
      <c r="C30" s="74"/>
      <c r="D30" s="74"/>
      <c r="E30" s="69"/>
    </row>
    <row r="31" spans="1:7" s="38" customFormat="1" ht="15" customHeight="1" x14ac:dyDescent="0.25">
      <c r="A31" s="27" t="s">
        <v>3</v>
      </c>
      <c r="B31" s="75"/>
      <c r="C31" s="75"/>
      <c r="D31" s="75"/>
      <c r="E31" s="71"/>
    </row>
    <row r="32" spans="1:7" s="42" customFormat="1" ht="15" customHeight="1" x14ac:dyDescent="0.25">
      <c r="A32" s="25" t="s">
        <v>18</v>
      </c>
      <c r="B32" s="76">
        <f>AVERAGE([72]ING:Oddo!D34)</f>
        <v>0.6799307535815714</v>
      </c>
      <c r="C32" s="76">
        <f>MIN([72]ING:Oddo!$D34)</f>
        <v>0.64309617343227121</v>
      </c>
      <c r="D32" s="76">
        <f>MAX([72]ING:Oddo!$D34)</f>
        <v>0.69645608628659472</v>
      </c>
      <c r="E32" s="57">
        <f>COUNT([72]ING:Oddo!$D34)</f>
        <v>11</v>
      </c>
      <c r="F32" s="51"/>
    </row>
    <row r="33" spans="1:6" s="38" customFormat="1" ht="13.2" x14ac:dyDescent="0.25">
      <c r="A33" s="14" t="s">
        <v>19</v>
      </c>
      <c r="B33" s="76">
        <f>AVERAGE([72]ING:Oddo!D35)</f>
        <v>0.63970487508297524</v>
      </c>
      <c r="C33" s="76">
        <f>MIN([72]CIC:Jeffries!$D35)</f>
        <v>0.60499999999999998</v>
      </c>
      <c r="D33" s="76">
        <f>MAX([72]ING:Oddo!$D35)</f>
        <v>0.65712675266095977</v>
      </c>
      <c r="E33" s="57">
        <f>COUNT([72]ING:Oddo!$D35)</f>
        <v>11</v>
      </c>
      <c r="F33" s="52"/>
    </row>
    <row r="34" spans="1:6" s="38" customFormat="1" ht="15" customHeight="1" x14ac:dyDescent="0.25">
      <c r="A34" s="28"/>
      <c r="B34" s="74"/>
      <c r="C34" s="74"/>
      <c r="D34" s="74"/>
      <c r="E34" s="69"/>
      <c r="F34" s="37"/>
    </row>
    <row r="35" spans="1:6" s="38" customFormat="1" ht="15" customHeight="1" x14ac:dyDescent="0.25">
      <c r="A35" s="27" t="s">
        <v>10</v>
      </c>
      <c r="B35" s="75"/>
      <c r="C35" s="75"/>
      <c r="D35" s="75"/>
      <c r="E35" s="71"/>
      <c r="F35" s="50"/>
    </row>
    <row r="36" spans="1:6" s="38" customFormat="1" ht="15" customHeight="1" x14ac:dyDescent="0.25">
      <c r="A36" s="25" t="s">
        <v>20</v>
      </c>
      <c r="B36" s="77">
        <f>AVERAGE([72]ING:Oddo!D38)</f>
        <v>0.74570824405477465</v>
      </c>
      <c r="C36" s="77">
        <f>MIN([72]ING:Oddo!$D38)</f>
        <v>0.67612897224100588</v>
      </c>
      <c r="D36" s="77">
        <f>MAX([72]ING:Oddo!$D38)</f>
        <v>0.87081499999999978</v>
      </c>
      <c r="E36" s="57">
        <f>COUNT([72]ING:Oddo!$D38)</f>
        <v>11</v>
      </c>
      <c r="F36" s="53"/>
    </row>
    <row r="37" spans="1:6" s="38" customFormat="1" ht="14.25" customHeight="1" x14ac:dyDescent="0.25">
      <c r="A37" s="25" t="s">
        <v>21</v>
      </c>
      <c r="B37" s="77">
        <f>AVERAGE([72]ING:Oddo!D39)</f>
        <v>0.84471171259041133</v>
      </c>
      <c r="C37" s="77">
        <f>MIN([72]ING:Oddo!$D39)</f>
        <v>0.7662013732510975</v>
      </c>
      <c r="D37" s="77">
        <f>MAX([72]ING:Oddo!$D39)</f>
        <v>0.96666499999999989</v>
      </c>
      <c r="E37" s="57">
        <f>COUNT([72]ING:Oddo!$D39)</f>
        <v>11</v>
      </c>
      <c r="F37" s="53"/>
    </row>
    <row r="38" spans="1:6" s="38" customFormat="1" ht="13.2" x14ac:dyDescent="0.25">
      <c r="A38" s="54"/>
      <c r="B38" s="29"/>
      <c r="C38" s="58"/>
      <c r="D38" s="29"/>
      <c r="E38" s="29"/>
      <c r="F38" s="29"/>
    </row>
    <row r="39" spans="1:6" s="38" customFormat="1" ht="13.2" x14ac:dyDescent="0.25">
      <c r="A39" s="54"/>
      <c r="B39" s="29"/>
      <c r="C39" s="29"/>
      <c r="D39" s="29"/>
      <c r="E39" s="29"/>
      <c r="F39" s="29"/>
    </row>
    <row r="40" spans="1:6" s="38" customFormat="1" ht="13.2" x14ac:dyDescent="0.25">
      <c r="A40" s="54"/>
      <c r="B40" s="29"/>
      <c r="C40" s="29"/>
      <c r="D40" s="29"/>
      <c r="E40" s="29"/>
      <c r="F40" s="29"/>
    </row>
    <row r="41" spans="1:6" s="38" customFormat="1" ht="13.2" x14ac:dyDescent="0.25">
      <c r="A41" s="54"/>
      <c r="B41" s="29"/>
      <c r="C41" s="29"/>
      <c r="D41" s="29"/>
      <c r="E41" s="29"/>
      <c r="F41" s="29"/>
    </row>
    <row r="42" spans="1:6" s="38" customFormat="1" ht="13.2" x14ac:dyDescent="0.25">
      <c r="A42" s="54"/>
      <c r="B42" s="29"/>
      <c r="C42" s="29"/>
      <c r="D42" s="29"/>
      <c r="E42" s="29"/>
      <c r="F42" s="29"/>
    </row>
    <row r="43" spans="1:6" s="38" customFormat="1" ht="13.2" x14ac:dyDescent="0.25">
      <c r="A43" s="54"/>
      <c r="B43" s="29"/>
      <c r="C43" s="29"/>
      <c r="D43" s="29"/>
      <c r="E43" s="29"/>
      <c r="F43" s="29"/>
    </row>
    <row r="44" spans="1:6" s="38" customFormat="1" ht="13.2" x14ac:dyDescent="0.25">
      <c r="A44" s="54"/>
      <c r="B44" s="29"/>
      <c r="C44" s="29"/>
      <c r="D44" s="29"/>
      <c r="E44" s="29"/>
      <c r="F44" s="29"/>
    </row>
    <row r="45" spans="1:6" s="38" customFormat="1" ht="13.2" x14ac:dyDescent="0.25">
      <c r="A45" s="54"/>
      <c r="B45" s="29"/>
      <c r="C45" s="29"/>
      <c r="D45" s="29"/>
      <c r="E45" s="29"/>
      <c r="F45" s="29"/>
    </row>
    <row r="46" spans="1:6" s="38" customFormat="1" ht="13.2" x14ac:dyDescent="0.25">
      <c r="A46" s="54"/>
      <c r="B46" s="29"/>
      <c r="C46" s="29"/>
      <c r="D46" s="29"/>
      <c r="E46" s="29"/>
      <c r="F46" s="29"/>
    </row>
    <row r="47" spans="1:6" s="38" customFormat="1" ht="13.2" x14ac:dyDescent="0.25">
      <c r="A47" s="54"/>
      <c r="B47" s="29"/>
      <c r="C47" s="29"/>
      <c r="D47" s="29"/>
      <c r="E47" s="29"/>
      <c r="F47" s="29"/>
    </row>
    <row r="48" spans="1:6" s="38" customFormat="1" ht="13.2" x14ac:dyDescent="0.25">
      <c r="A48" s="54"/>
      <c r="B48" s="29"/>
      <c r="C48" s="29"/>
      <c r="D48" s="29"/>
      <c r="E48" s="29"/>
      <c r="F48" s="29"/>
    </row>
    <row r="49" spans="1:6" s="38" customFormat="1" ht="13.2" x14ac:dyDescent="0.25">
      <c r="A49" s="54"/>
      <c r="B49" s="29"/>
      <c r="C49" s="29"/>
      <c r="D49" s="29"/>
      <c r="E49" s="29"/>
      <c r="F49" s="29"/>
    </row>
    <row r="50" spans="1:6" s="38" customFormat="1" ht="13.2" x14ac:dyDescent="0.25">
      <c r="A50" s="54"/>
      <c r="B50" s="29"/>
      <c r="C50" s="29"/>
      <c r="D50" s="29"/>
      <c r="E50" s="29"/>
      <c r="F50" s="29"/>
    </row>
    <row r="51" spans="1:6" s="38" customFormat="1" ht="13.2" x14ac:dyDescent="0.25">
      <c r="A51" s="54"/>
      <c r="B51" s="29"/>
      <c r="C51" s="29"/>
      <c r="D51" s="29"/>
      <c r="E51" s="29"/>
      <c r="F51" s="29"/>
    </row>
    <row r="52" spans="1:6" s="38" customFormat="1" ht="13.2" x14ac:dyDescent="0.25">
      <c r="A52" s="54"/>
      <c r="B52" s="29"/>
      <c r="C52" s="29"/>
      <c r="D52" s="29"/>
      <c r="E52" s="29"/>
      <c r="F52" s="29"/>
    </row>
    <row r="53" spans="1:6" s="38" customFormat="1" ht="13.2" x14ac:dyDescent="0.25">
      <c r="A53" s="54"/>
      <c r="B53" s="29"/>
      <c r="C53" s="29"/>
      <c r="D53" s="29"/>
      <c r="E53" s="29"/>
      <c r="F53" s="29"/>
    </row>
    <row r="54" spans="1:6" s="38" customFormat="1" ht="13.2" x14ac:dyDescent="0.25">
      <c r="A54" s="54"/>
      <c r="B54" s="29"/>
      <c r="C54" s="29"/>
      <c r="D54" s="29"/>
      <c r="E54" s="29"/>
      <c r="F54" s="29"/>
    </row>
    <row r="55" spans="1:6" s="38" customFormat="1" ht="13.2" x14ac:dyDescent="0.25">
      <c r="A55" s="54"/>
      <c r="B55" s="29"/>
      <c r="C55" s="29"/>
      <c r="D55" s="29"/>
      <c r="E55" s="29"/>
      <c r="F55" s="29"/>
    </row>
    <row r="56" spans="1:6" s="38" customFormat="1" ht="13.2" x14ac:dyDescent="0.25">
      <c r="A56" s="54"/>
      <c r="B56" s="29"/>
      <c r="C56" s="29"/>
      <c r="D56" s="29"/>
      <c r="E56" s="29"/>
      <c r="F56" s="29"/>
    </row>
    <row r="57" spans="1:6" s="38" customFormat="1" ht="13.2" x14ac:dyDescent="0.25">
      <c r="A57" s="54"/>
      <c r="B57" s="29"/>
      <c r="C57" s="29"/>
      <c r="D57" s="29"/>
      <c r="E57" s="29"/>
      <c r="F57" s="29"/>
    </row>
    <row r="58" spans="1:6" s="38" customFormat="1" ht="13.2" x14ac:dyDescent="0.25">
      <c r="A58" s="54"/>
      <c r="B58" s="29"/>
      <c r="C58" s="29"/>
      <c r="D58" s="29"/>
      <c r="E58" s="29"/>
      <c r="F58" s="29"/>
    </row>
    <row r="59" spans="1:6" s="38" customFormat="1" ht="13.2" x14ac:dyDescent="0.25">
      <c r="A59" s="54"/>
      <c r="B59" s="29"/>
      <c r="C59" s="29"/>
      <c r="D59" s="29"/>
      <c r="E59" s="29"/>
      <c r="F59" s="29"/>
    </row>
    <row r="60" spans="1:6" s="38" customFormat="1" ht="13.2" x14ac:dyDescent="0.25">
      <c r="A60" s="54"/>
      <c r="B60" s="29"/>
      <c r="C60" s="29"/>
      <c r="D60" s="29"/>
      <c r="E60" s="29"/>
      <c r="F60" s="29"/>
    </row>
    <row r="61" spans="1:6" s="38" customFormat="1" ht="13.2" x14ac:dyDescent="0.25">
      <c r="A61" s="54"/>
      <c r="B61" s="29"/>
      <c r="C61" s="29"/>
      <c r="D61" s="29"/>
      <c r="E61" s="29"/>
      <c r="F61" s="29"/>
    </row>
    <row r="62" spans="1:6" s="38" customFormat="1" ht="13.2" x14ac:dyDescent="0.25">
      <c r="A62" s="54"/>
      <c r="B62" s="29"/>
      <c r="C62" s="29"/>
      <c r="D62" s="29"/>
      <c r="E62" s="29"/>
      <c r="F62" s="29"/>
    </row>
    <row r="63" spans="1:6" s="38" customFormat="1" ht="13.2" x14ac:dyDescent="0.25">
      <c r="A63" s="54"/>
      <c r="B63" s="29"/>
      <c r="C63" s="29"/>
      <c r="D63" s="29"/>
      <c r="E63" s="29"/>
      <c r="F63" s="29"/>
    </row>
    <row r="64" spans="1:6" s="38" customFormat="1" ht="13.2" x14ac:dyDescent="0.25">
      <c r="A64" s="54"/>
      <c r="B64" s="29"/>
      <c r="C64" s="29"/>
      <c r="D64" s="29"/>
      <c r="E64" s="29"/>
      <c r="F64" s="29"/>
    </row>
    <row r="65" spans="1:6" s="38" customFormat="1" ht="13.2" x14ac:dyDescent="0.25">
      <c r="A65" s="54"/>
      <c r="B65" s="29"/>
      <c r="C65" s="29"/>
      <c r="D65" s="29"/>
      <c r="E65" s="29"/>
      <c r="F65" s="29"/>
    </row>
    <row r="66" spans="1:6" s="38" customFormat="1" ht="13.2" x14ac:dyDescent="0.25">
      <c r="A66" s="54"/>
      <c r="B66" s="29"/>
      <c r="C66" s="29"/>
      <c r="D66" s="29"/>
      <c r="E66" s="29"/>
      <c r="F66" s="29"/>
    </row>
    <row r="67" spans="1:6" s="38" customFormat="1" ht="13.2" x14ac:dyDescent="0.25">
      <c r="A67" s="54"/>
      <c r="B67" s="29"/>
      <c r="C67" s="29"/>
      <c r="D67" s="29"/>
      <c r="E67" s="29"/>
      <c r="F67" s="29"/>
    </row>
    <row r="68" spans="1:6" s="38" customFormat="1" ht="13.2" x14ac:dyDescent="0.25">
      <c r="A68" s="54"/>
      <c r="B68" s="29"/>
      <c r="C68" s="29"/>
      <c r="D68" s="29"/>
      <c r="E68" s="29"/>
      <c r="F68" s="29"/>
    </row>
    <row r="69" spans="1:6" s="38" customFormat="1" ht="13.2" x14ac:dyDescent="0.25">
      <c r="A69" s="54"/>
      <c r="B69" s="29"/>
      <c r="C69" s="29"/>
      <c r="D69" s="29"/>
      <c r="E69" s="29"/>
      <c r="F69" s="29"/>
    </row>
    <row r="70" spans="1:6" s="38" customFormat="1" ht="13.2" x14ac:dyDescent="0.25">
      <c r="A70" s="54"/>
      <c r="B70" s="29"/>
      <c r="C70" s="29"/>
      <c r="D70" s="29"/>
      <c r="E70" s="29"/>
      <c r="F70" s="29"/>
    </row>
    <row r="71" spans="1:6" s="38" customFormat="1" ht="13.2" x14ac:dyDescent="0.25">
      <c r="A71" s="54"/>
      <c r="B71" s="29"/>
      <c r="C71" s="29"/>
      <c r="D71" s="29"/>
      <c r="E71" s="29"/>
      <c r="F71" s="29"/>
    </row>
    <row r="72" spans="1:6" s="38" customFormat="1" ht="13.2" x14ac:dyDescent="0.25">
      <c r="A72" s="54"/>
      <c r="B72" s="29"/>
      <c r="C72" s="29"/>
      <c r="D72" s="29"/>
      <c r="E72" s="29"/>
      <c r="F72" s="29"/>
    </row>
    <row r="73" spans="1:6" s="38" customFormat="1" ht="13.2" x14ac:dyDescent="0.25">
      <c r="A73" s="54"/>
      <c r="B73" s="29"/>
      <c r="C73" s="29"/>
      <c r="D73" s="29"/>
      <c r="E73" s="29"/>
      <c r="F73" s="29"/>
    </row>
    <row r="74" spans="1:6" s="38" customFormat="1" ht="13.2" x14ac:dyDescent="0.25">
      <c r="A74" s="54"/>
      <c r="B74" s="29"/>
      <c r="C74" s="29"/>
      <c r="D74" s="29"/>
      <c r="E74" s="29"/>
      <c r="F74" s="29"/>
    </row>
    <row r="75" spans="1:6" s="38" customFormat="1" ht="13.2" x14ac:dyDescent="0.25">
      <c r="A75" s="54"/>
      <c r="B75" s="29"/>
      <c r="C75" s="29"/>
      <c r="D75" s="29"/>
      <c r="E75" s="29"/>
      <c r="F75" s="29"/>
    </row>
    <row r="76" spans="1:6" s="38" customFormat="1" ht="13.2" x14ac:dyDescent="0.25">
      <c r="A76" s="54"/>
      <c r="B76" s="29"/>
      <c r="C76" s="29"/>
      <c r="D76" s="29"/>
      <c r="E76" s="29"/>
      <c r="F76" s="29"/>
    </row>
    <row r="77" spans="1:6" s="38" customFormat="1" ht="13.2" x14ac:dyDescent="0.25">
      <c r="A77" s="54"/>
      <c r="B77" s="29"/>
      <c r="C77" s="29"/>
      <c r="D77" s="29"/>
      <c r="E77" s="29"/>
      <c r="F77" s="29"/>
    </row>
    <row r="78" spans="1:6" s="38" customFormat="1" ht="13.2" x14ac:dyDescent="0.25">
      <c r="A78" s="54"/>
      <c r="B78" s="29"/>
      <c r="C78" s="29"/>
      <c r="D78" s="29"/>
      <c r="E78" s="29"/>
      <c r="F78" s="29"/>
    </row>
    <row r="79" spans="1:6" s="38" customFormat="1" ht="13.2" x14ac:dyDescent="0.25">
      <c r="A79" s="54"/>
      <c r="B79" s="29"/>
      <c r="C79" s="29"/>
      <c r="D79" s="29"/>
      <c r="E79" s="29"/>
      <c r="F79" s="29"/>
    </row>
    <row r="80" spans="1:6" s="38" customFormat="1" ht="13.2" x14ac:dyDescent="0.25">
      <c r="A80" s="54"/>
      <c r="B80" s="29"/>
      <c r="C80" s="29"/>
      <c r="D80" s="29"/>
      <c r="E80" s="29"/>
      <c r="F80" s="29"/>
    </row>
    <row r="81" spans="1:6" s="38" customFormat="1" ht="13.2" x14ac:dyDescent="0.25">
      <c r="A81" s="54"/>
      <c r="B81" s="29"/>
      <c r="C81" s="29"/>
      <c r="D81" s="29"/>
      <c r="E81" s="29"/>
      <c r="F81" s="29"/>
    </row>
    <row r="82" spans="1:6" s="38" customFormat="1" ht="13.2" x14ac:dyDescent="0.25">
      <c r="A82" s="54"/>
      <c r="B82" s="29"/>
      <c r="C82" s="29"/>
      <c r="D82" s="29"/>
      <c r="E82" s="29"/>
      <c r="F82" s="29"/>
    </row>
    <row r="83" spans="1:6" s="38" customFormat="1" ht="13.2" x14ac:dyDescent="0.25">
      <c r="A83" s="54"/>
      <c r="B83" s="29"/>
      <c r="C83" s="29"/>
      <c r="D83" s="29"/>
      <c r="E83" s="29"/>
      <c r="F83" s="29"/>
    </row>
    <row r="84" spans="1:6" s="38" customFormat="1" ht="13.2" x14ac:dyDescent="0.25">
      <c r="A84" s="54"/>
      <c r="B84" s="29"/>
      <c r="C84" s="29"/>
      <c r="D84" s="29"/>
      <c r="E84" s="29"/>
      <c r="F84" s="29"/>
    </row>
    <row r="85" spans="1:6" s="38" customFormat="1" ht="13.2" x14ac:dyDescent="0.25">
      <c r="A85" s="54"/>
      <c r="B85" s="29"/>
      <c r="C85" s="29"/>
      <c r="D85" s="29"/>
      <c r="E85" s="29"/>
      <c r="F85" s="29"/>
    </row>
    <row r="86" spans="1:6" s="38" customFormat="1" ht="13.2" x14ac:dyDescent="0.25">
      <c r="A86" s="54"/>
      <c r="B86" s="29"/>
      <c r="C86" s="29"/>
      <c r="D86" s="29"/>
      <c r="E86" s="29"/>
      <c r="F86" s="29"/>
    </row>
    <row r="87" spans="1:6" s="38" customFormat="1" ht="13.2" x14ac:dyDescent="0.25">
      <c r="A87" s="54"/>
      <c r="B87" s="29"/>
      <c r="C87" s="29"/>
      <c r="D87" s="29"/>
      <c r="E87" s="29"/>
      <c r="F87" s="29"/>
    </row>
    <row r="88" spans="1:6" s="38" customFormat="1" ht="13.2" x14ac:dyDescent="0.25">
      <c r="A88" s="54"/>
      <c r="B88" s="29"/>
      <c r="C88" s="29"/>
      <c r="D88" s="29"/>
      <c r="E88" s="29"/>
      <c r="F88" s="29"/>
    </row>
    <row r="89" spans="1:6" s="38" customFormat="1" ht="13.2" x14ac:dyDescent="0.25">
      <c r="A89" s="54"/>
      <c r="B89" s="29"/>
      <c r="C89" s="29"/>
      <c r="D89" s="29"/>
      <c r="E89" s="29"/>
      <c r="F89" s="29"/>
    </row>
    <row r="90" spans="1:6" s="38" customFormat="1" ht="13.2" x14ac:dyDescent="0.25">
      <c r="A90" s="54"/>
      <c r="B90" s="29"/>
      <c r="C90" s="29"/>
      <c r="D90" s="29"/>
      <c r="E90" s="29"/>
      <c r="F90" s="29"/>
    </row>
    <row r="91" spans="1:6" s="38" customFormat="1" ht="13.2" x14ac:dyDescent="0.25">
      <c r="A91" s="54"/>
      <c r="B91" s="29"/>
      <c r="C91" s="29"/>
      <c r="D91" s="29"/>
      <c r="E91" s="29"/>
      <c r="F91" s="29"/>
    </row>
    <row r="92" spans="1:6" s="38" customFormat="1" ht="13.2" x14ac:dyDescent="0.25">
      <c r="A92" s="54"/>
      <c r="B92" s="29"/>
      <c r="C92" s="29"/>
      <c r="D92" s="29"/>
      <c r="E92" s="29"/>
      <c r="F92" s="29"/>
    </row>
    <row r="93" spans="1:6" s="38" customFormat="1" ht="13.2" x14ac:dyDescent="0.25">
      <c r="A93" s="54"/>
      <c r="B93" s="29"/>
      <c r="C93" s="29"/>
      <c r="D93" s="29"/>
      <c r="E93" s="29"/>
      <c r="F93" s="29"/>
    </row>
    <row r="94" spans="1:6" s="38" customFormat="1" ht="13.2" x14ac:dyDescent="0.25">
      <c r="A94" s="54"/>
      <c r="B94" s="29"/>
      <c r="C94" s="29"/>
      <c r="D94" s="29"/>
      <c r="E94" s="29"/>
      <c r="F94" s="29"/>
    </row>
    <row r="95" spans="1:6" s="38" customFormat="1" ht="13.2" x14ac:dyDescent="0.25">
      <c r="A95" s="54"/>
      <c r="B95" s="29"/>
      <c r="C95" s="29"/>
      <c r="D95" s="29"/>
      <c r="E95" s="29"/>
      <c r="F95" s="29"/>
    </row>
    <row r="96" spans="1:6" s="38" customFormat="1" ht="13.2" x14ac:dyDescent="0.25">
      <c r="A96" s="54"/>
      <c r="B96" s="29"/>
      <c r="C96" s="29"/>
      <c r="D96" s="29"/>
      <c r="E96" s="29"/>
      <c r="F96" s="29"/>
    </row>
    <row r="97" spans="1:6" s="38" customFormat="1" ht="13.2" x14ac:dyDescent="0.25">
      <c r="A97" s="54"/>
      <c r="B97" s="29"/>
      <c r="C97" s="29"/>
      <c r="D97" s="29"/>
      <c r="E97" s="29"/>
      <c r="F97" s="29"/>
    </row>
    <row r="98" spans="1:6" s="38" customFormat="1" ht="13.2" x14ac:dyDescent="0.25">
      <c r="A98" s="54"/>
      <c r="B98" s="29"/>
      <c r="C98" s="29"/>
      <c r="D98" s="29"/>
      <c r="E98" s="29"/>
      <c r="F98" s="29"/>
    </row>
    <row r="99" spans="1:6" s="38" customFormat="1" ht="13.2" x14ac:dyDescent="0.25">
      <c r="A99" s="54"/>
      <c r="B99" s="29"/>
      <c r="C99" s="29"/>
      <c r="D99" s="29"/>
      <c r="E99" s="29"/>
      <c r="F99" s="29"/>
    </row>
    <row r="100" spans="1:6" s="38" customFormat="1" ht="13.2" x14ac:dyDescent="0.25">
      <c r="A100" s="54"/>
      <c r="B100" s="29"/>
      <c r="C100" s="29"/>
      <c r="D100" s="29"/>
      <c r="E100" s="29"/>
      <c r="F100" s="29"/>
    </row>
    <row r="101" spans="1:6" s="38" customFormat="1" ht="13.2" x14ac:dyDescent="0.25">
      <c r="A101" s="54"/>
      <c r="B101" s="29"/>
      <c r="C101" s="29"/>
      <c r="D101" s="29"/>
      <c r="E101" s="29"/>
      <c r="F101" s="29"/>
    </row>
    <row r="102" spans="1:6" s="38" customFormat="1" ht="13.2" x14ac:dyDescent="0.25">
      <c r="A102" s="54"/>
      <c r="B102" s="29"/>
      <c r="C102" s="29"/>
      <c r="D102" s="29"/>
      <c r="E102" s="29"/>
      <c r="F102" s="29"/>
    </row>
    <row r="103" spans="1:6" s="38" customFormat="1" ht="13.2" x14ac:dyDescent="0.25">
      <c r="A103" s="54"/>
      <c r="B103" s="29"/>
      <c r="C103" s="29"/>
      <c r="D103" s="29"/>
      <c r="E103" s="29"/>
      <c r="F103" s="29"/>
    </row>
    <row r="104" spans="1:6" s="38" customFormat="1" ht="13.2" x14ac:dyDescent="0.25">
      <c r="A104" s="54"/>
      <c r="B104" s="29"/>
      <c r="C104" s="29"/>
      <c r="D104" s="29"/>
      <c r="E104" s="29"/>
      <c r="F104" s="29"/>
    </row>
    <row r="105" spans="1:6" s="38" customFormat="1" ht="13.2" x14ac:dyDescent="0.25">
      <c r="A105" s="54"/>
      <c r="B105" s="29"/>
      <c r="C105" s="29"/>
      <c r="D105" s="29"/>
      <c r="E105" s="29"/>
      <c r="F105" s="29"/>
    </row>
    <row r="106" spans="1:6" s="38" customFormat="1" ht="13.2" x14ac:dyDescent="0.25">
      <c r="A106" s="54"/>
      <c r="B106" s="29"/>
      <c r="C106" s="29"/>
      <c r="D106" s="29"/>
      <c r="E106" s="29"/>
      <c r="F106" s="29"/>
    </row>
    <row r="107" spans="1:6" s="38" customFormat="1" ht="13.2" x14ac:dyDescent="0.25">
      <c r="A107" s="54"/>
      <c r="B107" s="29"/>
      <c r="C107" s="29"/>
      <c r="D107" s="29"/>
      <c r="E107" s="29"/>
      <c r="F107" s="29"/>
    </row>
    <row r="108" spans="1:6" s="38" customFormat="1" ht="13.2" x14ac:dyDescent="0.25">
      <c r="A108" s="54"/>
      <c r="B108" s="29"/>
      <c r="C108" s="29"/>
      <c r="D108" s="29"/>
      <c r="E108" s="29"/>
      <c r="F108" s="29"/>
    </row>
    <row r="109" spans="1:6" s="38" customFormat="1" ht="13.2" x14ac:dyDescent="0.25">
      <c r="A109" s="54"/>
      <c r="B109" s="29"/>
      <c r="C109" s="29"/>
      <c r="D109" s="29"/>
      <c r="E109" s="29"/>
      <c r="F109" s="29"/>
    </row>
    <row r="110" spans="1:6" s="38" customFormat="1" ht="13.2" x14ac:dyDescent="0.25">
      <c r="A110" s="54"/>
      <c r="B110" s="29"/>
      <c r="C110" s="29"/>
      <c r="D110" s="29"/>
      <c r="E110" s="29"/>
      <c r="F110" s="29"/>
    </row>
    <row r="111" spans="1:6" s="38" customFormat="1" ht="13.2" x14ac:dyDescent="0.25">
      <c r="A111" s="54"/>
      <c r="B111" s="29"/>
      <c r="C111" s="29"/>
      <c r="D111" s="29"/>
      <c r="E111" s="29"/>
      <c r="F111" s="29"/>
    </row>
    <row r="112" spans="1:6" s="38" customFormat="1" ht="13.2" x14ac:dyDescent="0.25">
      <c r="A112" s="54"/>
      <c r="B112" s="29"/>
      <c r="C112" s="29"/>
      <c r="D112" s="29"/>
      <c r="E112" s="29"/>
      <c r="F112" s="29"/>
    </row>
    <row r="113" spans="1:6" s="38" customFormat="1" ht="13.2" x14ac:dyDescent="0.25">
      <c r="A113" s="54"/>
      <c r="B113" s="29"/>
      <c r="C113" s="29"/>
      <c r="D113" s="29"/>
      <c r="E113" s="29"/>
      <c r="F113" s="29"/>
    </row>
    <row r="114" spans="1:6" s="38" customFormat="1" ht="13.2" x14ac:dyDescent="0.25">
      <c r="A114" s="54"/>
      <c r="B114" s="29"/>
      <c r="C114" s="29"/>
      <c r="D114" s="29"/>
      <c r="E114" s="29"/>
      <c r="F114" s="29"/>
    </row>
    <row r="115" spans="1:6" s="38" customFormat="1" ht="13.2" x14ac:dyDescent="0.25">
      <c r="A115" s="54"/>
      <c r="B115" s="29"/>
      <c r="C115" s="29"/>
      <c r="D115" s="29"/>
      <c r="E115" s="29"/>
      <c r="F115" s="29"/>
    </row>
    <row r="116" spans="1:6" s="38" customFormat="1" ht="13.2" x14ac:dyDescent="0.25">
      <c r="A116" s="54"/>
      <c r="B116" s="29"/>
      <c r="C116" s="29"/>
      <c r="D116" s="29"/>
      <c r="E116" s="29"/>
      <c r="F116" s="29"/>
    </row>
    <row r="117" spans="1:6" s="38" customFormat="1" ht="13.2" x14ac:dyDescent="0.25">
      <c r="A117" s="54"/>
      <c r="B117" s="29"/>
      <c r="C117" s="29"/>
      <c r="D117" s="29"/>
      <c r="E117" s="29"/>
      <c r="F117" s="29"/>
    </row>
    <row r="118" spans="1:6" s="38" customFormat="1" ht="13.2" x14ac:dyDescent="0.25">
      <c r="A118" s="54"/>
      <c r="B118" s="29"/>
      <c r="C118" s="29"/>
      <c r="D118" s="29"/>
      <c r="E118" s="29"/>
      <c r="F118" s="29"/>
    </row>
    <row r="119" spans="1:6" s="38" customFormat="1" ht="13.2" x14ac:dyDescent="0.25">
      <c r="A119" s="54"/>
      <c r="B119" s="29"/>
      <c r="C119" s="29"/>
      <c r="D119" s="29"/>
      <c r="E119" s="29"/>
      <c r="F119" s="29"/>
    </row>
    <row r="120" spans="1:6" s="38" customFormat="1" ht="13.2" x14ac:dyDescent="0.25">
      <c r="A120" s="54"/>
      <c r="B120" s="29"/>
      <c r="C120" s="29"/>
      <c r="D120" s="29"/>
      <c r="E120" s="29"/>
      <c r="F120" s="29"/>
    </row>
    <row r="121" spans="1:6" s="38" customFormat="1" ht="13.2" x14ac:dyDescent="0.25">
      <c r="A121" s="54"/>
      <c r="B121" s="29"/>
      <c r="C121" s="29"/>
      <c r="D121" s="29"/>
      <c r="E121" s="29"/>
      <c r="F121" s="29"/>
    </row>
    <row r="122" spans="1:6" s="38" customFormat="1" ht="13.2" x14ac:dyDescent="0.25">
      <c r="A122" s="54"/>
      <c r="B122" s="29"/>
      <c r="C122" s="29"/>
      <c r="D122" s="29"/>
      <c r="E122" s="29"/>
      <c r="F122" s="29"/>
    </row>
    <row r="123" spans="1:6" s="38" customFormat="1" ht="13.2" x14ac:dyDescent="0.25">
      <c r="A123" s="54"/>
      <c r="B123" s="29"/>
      <c r="C123" s="29"/>
      <c r="D123" s="29"/>
      <c r="E123" s="29"/>
      <c r="F123" s="29"/>
    </row>
    <row r="124" spans="1:6" s="38" customFormat="1" ht="13.2" x14ac:dyDescent="0.25">
      <c r="A124" s="54"/>
      <c r="B124" s="29"/>
      <c r="C124" s="29"/>
      <c r="D124" s="29"/>
      <c r="E124" s="29"/>
      <c r="F124" s="29"/>
    </row>
    <row r="125" spans="1:6" s="38" customFormat="1" ht="13.2" x14ac:dyDescent="0.25">
      <c r="A125" s="54"/>
      <c r="B125" s="29"/>
      <c r="C125" s="29"/>
      <c r="D125" s="29"/>
      <c r="E125" s="29"/>
      <c r="F125" s="29"/>
    </row>
    <row r="126" spans="1:6" s="38" customFormat="1" ht="13.2" x14ac:dyDescent="0.25">
      <c r="A126" s="54"/>
      <c r="B126" s="29"/>
      <c r="C126" s="29"/>
      <c r="D126" s="29"/>
      <c r="E126" s="29"/>
      <c r="F126" s="29"/>
    </row>
    <row r="127" spans="1:6" s="38" customFormat="1" ht="13.2" x14ac:dyDescent="0.25">
      <c r="A127" s="54"/>
      <c r="B127" s="29"/>
      <c r="C127" s="29"/>
      <c r="D127" s="29"/>
      <c r="E127" s="29"/>
      <c r="F127" s="29"/>
    </row>
    <row r="128" spans="1:6" s="38" customFormat="1" ht="13.2" x14ac:dyDescent="0.25">
      <c r="A128" s="54"/>
      <c r="B128" s="29"/>
      <c r="C128" s="29"/>
      <c r="D128" s="29"/>
      <c r="E128" s="29"/>
      <c r="F128" s="29"/>
    </row>
    <row r="129" spans="1:6" s="38" customFormat="1" ht="13.2" x14ac:dyDescent="0.25">
      <c r="A129" s="54"/>
      <c r="B129" s="29"/>
      <c r="C129" s="29"/>
      <c r="D129" s="29"/>
      <c r="E129" s="29"/>
      <c r="F129" s="29"/>
    </row>
    <row r="130" spans="1:6" s="38" customFormat="1" ht="13.2" x14ac:dyDescent="0.25">
      <c r="A130" s="54"/>
      <c r="B130" s="29"/>
      <c r="C130" s="29"/>
      <c r="D130" s="29"/>
      <c r="E130" s="29"/>
      <c r="F130" s="29"/>
    </row>
    <row r="131" spans="1:6" s="38" customFormat="1" ht="13.2" x14ac:dyDescent="0.25">
      <c r="A131" s="54"/>
      <c r="B131" s="29"/>
      <c r="C131" s="29"/>
      <c r="D131" s="29"/>
      <c r="E131" s="29"/>
      <c r="F131" s="29"/>
    </row>
    <row r="132" spans="1:6" s="38" customFormat="1" ht="13.2" x14ac:dyDescent="0.25">
      <c r="A132" s="54"/>
      <c r="B132" s="29"/>
      <c r="C132" s="29"/>
      <c r="D132" s="29"/>
      <c r="E132" s="29"/>
      <c r="F132" s="29"/>
    </row>
    <row r="133" spans="1:6" s="38" customFormat="1" ht="13.2" x14ac:dyDescent="0.25">
      <c r="A133" s="54"/>
      <c r="B133" s="29"/>
      <c r="C133" s="29"/>
      <c r="D133" s="29"/>
      <c r="E133" s="29"/>
      <c r="F133" s="29"/>
    </row>
    <row r="134" spans="1:6" s="38" customFormat="1" ht="13.2" x14ac:dyDescent="0.25">
      <c r="A134" s="54"/>
      <c r="B134" s="29"/>
      <c r="C134" s="29"/>
      <c r="D134" s="29"/>
      <c r="E134" s="29"/>
      <c r="F134" s="29"/>
    </row>
    <row r="135" spans="1:6" s="38" customFormat="1" ht="13.2" x14ac:dyDescent="0.25">
      <c r="A135" s="54"/>
      <c r="B135" s="29"/>
      <c r="C135" s="29"/>
      <c r="D135" s="29"/>
      <c r="E135" s="29"/>
      <c r="F135" s="29"/>
    </row>
    <row r="136" spans="1:6" s="38" customFormat="1" ht="13.2" x14ac:dyDescent="0.25">
      <c r="A136" s="54"/>
      <c r="B136" s="29"/>
      <c r="C136" s="29"/>
      <c r="D136" s="29"/>
      <c r="E136" s="29"/>
      <c r="F136" s="29"/>
    </row>
    <row r="137" spans="1:6" s="38" customFormat="1" ht="13.2" x14ac:dyDescent="0.25">
      <c r="A137" s="54"/>
      <c r="B137" s="29"/>
      <c r="C137" s="29"/>
      <c r="D137" s="29"/>
      <c r="E137" s="29"/>
      <c r="F137" s="29"/>
    </row>
    <row r="138" spans="1:6" s="38" customFormat="1" ht="13.2" x14ac:dyDescent="0.25">
      <c r="A138" s="54"/>
      <c r="B138" s="29"/>
      <c r="C138" s="29"/>
      <c r="D138" s="29"/>
      <c r="E138" s="29"/>
      <c r="F138" s="29"/>
    </row>
    <row r="139" spans="1:6" s="38" customFormat="1" ht="13.2" x14ac:dyDescent="0.25">
      <c r="A139" s="54"/>
      <c r="B139" s="29"/>
      <c r="C139" s="29"/>
      <c r="D139" s="29"/>
      <c r="E139" s="29"/>
      <c r="F139" s="29"/>
    </row>
    <row r="140" spans="1:6" s="38" customFormat="1" ht="13.2" x14ac:dyDescent="0.25">
      <c r="A140" s="54"/>
      <c r="B140" s="29"/>
      <c r="C140" s="29"/>
      <c r="D140" s="29"/>
      <c r="E140" s="29"/>
      <c r="F140" s="29"/>
    </row>
    <row r="141" spans="1:6" s="38" customFormat="1" ht="13.2" x14ac:dyDescent="0.25">
      <c r="A141" s="54"/>
      <c r="B141" s="29"/>
      <c r="C141" s="29"/>
      <c r="D141" s="29"/>
      <c r="E141" s="29"/>
      <c r="F141" s="29"/>
    </row>
    <row r="142" spans="1:6" s="38" customFormat="1" ht="13.2" x14ac:dyDescent="0.25">
      <c r="A142" s="54"/>
      <c r="B142" s="29"/>
      <c r="C142" s="29"/>
      <c r="D142" s="29"/>
      <c r="E142" s="29"/>
      <c r="F142" s="29"/>
    </row>
    <row r="143" spans="1:6" s="38" customFormat="1" ht="13.2" x14ac:dyDescent="0.25">
      <c r="A143" s="54"/>
      <c r="B143" s="29"/>
      <c r="C143" s="29"/>
      <c r="D143" s="29"/>
      <c r="E143" s="29"/>
      <c r="F143" s="29"/>
    </row>
    <row r="144" spans="1:6" s="38" customFormat="1" ht="13.2" x14ac:dyDescent="0.25">
      <c r="A144" s="54"/>
      <c r="B144" s="29"/>
      <c r="C144" s="29"/>
      <c r="D144" s="29"/>
      <c r="E144" s="29"/>
      <c r="F144" s="29"/>
    </row>
    <row r="145" spans="1:6" s="38" customFormat="1" ht="13.2" x14ac:dyDescent="0.25">
      <c r="A145" s="54"/>
      <c r="B145" s="29"/>
      <c r="C145" s="29"/>
      <c r="D145" s="29"/>
      <c r="E145" s="29"/>
      <c r="F145" s="29"/>
    </row>
    <row r="146" spans="1:6" s="38" customFormat="1" ht="13.2" x14ac:dyDescent="0.25">
      <c r="A146" s="54"/>
      <c r="B146" s="29"/>
      <c r="C146" s="29"/>
      <c r="D146" s="29"/>
      <c r="E146" s="29"/>
      <c r="F146" s="29"/>
    </row>
    <row r="147" spans="1:6" s="38" customFormat="1" ht="13.2" x14ac:dyDescent="0.25">
      <c r="A147" s="54"/>
      <c r="B147" s="29"/>
      <c r="C147" s="29"/>
      <c r="D147" s="29"/>
      <c r="E147" s="29"/>
      <c r="F147" s="29"/>
    </row>
    <row r="148" spans="1:6" s="38" customFormat="1" ht="13.2" x14ac:dyDescent="0.25">
      <c r="A148" s="54"/>
      <c r="B148" s="29"/>
      <c r="C148" s="29"/>
      <c r="D148" s="29"/>
      <c r="E148" s="29"/>
      <c r="F148" s="29"/>
    </row>
    <row r="149" spans="1:6" s="38" customFormat="1" ht="13.2" x14ac:dyDescent="0.25">
      <c r="A149" s="54"/>
      <c r="B149" s="29"/>
      <c r="C149" s="29"/>
      <c r="D149" s="29"/>
      <c r="E149" s="29"/>
      <c r="F149" s="29"/>
    </row>
    <row r="150" spans="1:6" s="38" customFormat="1" ht="13.2" x14ac:dyDescent="0.25">
      <c r="A150" s="54"/>
      <c r="B150" s="29"/>
      <c r="C150" s="29"/>
      <c r="D150" s="29"/>
      <c r="E150" s="29"/>
      <c r="F150" s="29"/>
    </row>
    <row r="151" spans="1:6" s="38" customFormat="1" ht="13.2" x14ac:dyDescent="0.25">
      <c r="A151" s="54"/>
      <c r="B151" s="29"/>
      <c r="C151" s="29"/>
      <c r="D151" s="29"/>
      <c r="E151" s="29"/>
      <c r="F151" s="29"/>
    </row>
    <row r="152" spans="1:6" s="38" customFormat="1" ht="13.2" x14ac:dyDescent="0.25">
      <c r="A152" s="54"/>
      <c r="B152" s="29"/>
      <c r="C152" s="29"/>
      <c r="D152" s="29"/>
      <c r="E152" s="29"/>
      <c r="F152" s="29"/>
    </row>
    <row r="153" spans="1:6" s="38" customFormat="1" ht="13.2" x14ac:dyDescent="0.25">
      <c r="A153" s="54"/>
      <c r="B153" s="29"/>
      <c r="C153" s="29"/>
      <c r="D153" s="29"/>
      <c r="E153" s="29"/>
      <c r="F153" s="29"/>
    </row>
    <row r="154" spans="1:6" s="38" customFormat="1" ht="13.2" x14ac:dyDescent="0.25">
      <c r="A154" s="54"/>
      <c r="B154" s="29"/>
      <c r="C154" s="29"/>
      <c r="D154" s="29"/>
      <c r="E154" s="29"/>
      <c r="F154" s="29"/>
    </row>
    <row r="155" spans="1:6" s="38" customFormat="1" ht="13.2" x14ac:dyDescent="0.25">
      <c r="A155" s="54"/>
      <c r="B155" s="29"/>
      <c r="C155" s="29"/>
      <c r="D155" s="29"/>
      <c r="E155" s="29"/>
      <c r="F155" s="29"/>
    </row>
    <row r="156" spans="1:6" s="38" customFormat="1" ht="13.2" x14ac:dyDescent="0.25">
      <c r="A156" s="54"/>
      <c r="B156" s="29"/>
      <c r="C156" s="29"/>
      <c r="D156" s="29"/>
      <c r="E156" s="29"/>
      <c r="F156" s="29"/>
    </row>
    <row r="157" spans="1:6" s="38" customFormat="1" ht="13.2" x14ac:dyDescent="0.25">
      <c r="A157" s="54"/>
      <c r="B157" s="29"/>
      <c r="C157" s="29"/>
      <c r="D157" s="29"/>
      <c r="E157" s="29"/>
      <c r="F157" s="29"/>
    </row>
    <row r="158" spans="1:6" s="38" customFormat="1" ht="13.2" x14ac:dyDescent="0.25">
      <c r="A158" s="54"/>
      <c r="B158" s="29"/>
      <c r="C158" s="29"/>
      <c r="D158" s="29"/>
      <c r="E158" s="29"/>
      <c r="F158" s="29"/>
    </row>
    <row r="159" spans="1:6" s="38" customFormat="1" ht="13.2" x14ac:dyDescent="0.25">
      <c r="A159" s="54"/>
      <c r="B159" s="29"/>
      <c r="C159" s="29"/>
      <c r="D159" s="29"/>
      <c r="E159" s="29"/>
      <c r="F159" s="29"/>
    </row>
    <row r="160" spans="1:6" s="38" customFormat="1" ht="13.2" x14ac:dyDescent="0.25">
      <c r="A160" s="54"/>
      <c r="B160" s="29"/>
      <c r="C160" s="29"/>
      <c r="D160" s="29"/>
      <c r="E160" s="29"/>
      <c r="F160" s="29"/>
    </row>
    <row r="161" spans="1:6" s="38" customFormat="1" ht="13.2" x14ac:dyDescent="0.25">
      <c r="A161" s="54"/>
      <c r="B161" s="29"/>
      <c r="C161" s="29"/>
      <c r="D161" s="29"/>
      <c r="E161" s="29"/>
      <c r="F161" s="29"/>
    </row>
    <row r="162" spans="1:6" s="38" customFormat="1" ht="13.2" x14ac:dyDescent="0.25">
      <c r="A162" s="54"/>
      <c r="B162" s="29"/>
      <c r="C162" s="29"/>
      <c r="D162" s="29"/>
      <c r="E162" s="29"/>
      <c r="F162" s="29"/>
    </row>
    <row r="163" spans="1:6" s="38" customFormat="1" ht="13.2" x14ac:dyDescent="0.25">
      <c r="A163" s="54"/>
      <c r="B163" s="29"/>
      <c r="C163" s="29"/>
      <c r="D163" s="29"/>
      <c r="E163" s="29"/>
      <c r="F163" s="29"/>
    </row>
    <row r="164" spans="1:6" s="38" customFormat="1" ht="13.2" x14ac:dyDescent="0.25">
      <c r="A164" s="54"/>
      <c r="B164" s="29"/>
      <c r="C164" s="29"/>
      <c r="D164" s="29"/>
      <c r="E164" s="29"/>
      <c r="F164" s="29"/>
    </row>
    <row r="165" spans="1:6" s="38" customFormat="1" ht="13.2" x14ac:dyDescent="0.25">
      <c r="A165" s="54"/>
      <c r="B165" s="29"/>
      <c r="C165" s="29"/>
      <c r="D165" s="29"/>
      <c r="E165" s="29"/>
      <c r="F165" s="29"/>
    </row>
    <row r="166" spans="1:6" s="38" customFormat="1" ht="13.2" x14ac:dyDescent="0.25">
      <c r="A166" s="54"/>
      <c r="B166" s="29"/>
      <c r="C166" s="29"/>
      <c r="D166" s="29"/>
      <c r="E166" s="29"/>
      <c r="F166" s="29"/>
    </row>
    <row r="167" spans="1:6" s="38" customFormat="1" ht="13.2" x14ac:dyDescent="0.25">
      <c r="A167" s="54"/>
      <c r="B167" s="29"/>
      <c r="C167" s="29"/>
      <c r="D167" s="29"/>
      <c r="E167" s="29"/>
      <c r="F167" s="29"/>
    </row>
    <row r="168" spans="1:6" s="38" customFormat="1" ht="13.2" x14ac:dyDescent="0.25">
      <c r="A168" s="54"/>
      <c r="B168" s="29"/>
      <c r="C168" s="29"/>
      <c r="D168" s="29"/>
      <c r="E168" s="29"/>
      <c r="F168" s="29"/>
    </row>
    <row r="169" spans="1:6" s="38" customFormat="1" ht="13.2" x14ac:dyDescent="0.25">
      <c r="A169" s="54"/>
      <c r="B169" s="29"/>
      <c r="C169" s="29"/>
      <c r="D169" s="29"/>
      <c r="E169" s="29"/>
      <c r="F169" s="29"/>
    </row>
    <row r="170" spans="1:6" s="38" customFormat="1" ht="13.2" x14ac:dyDescent="0.25">
      <c r="A170" s="54"/>
      <c r="B170" s="29"/>
      <c r="C170" s="29"/>
      <c r="D170" s="29"/>
      <c r="E170" s="29"/>
      <c r="F170" s="29"/>
    </row>
    <row r="171" spans="1:6" s="38" customFormat="1" ht="13.2" x14ac:dyDescent="0.25">
      <c r="A171" s="54"/>
      <c r="B171" s="29"/>
      <c r="C171" s="29"/>
      <c r="D171" s="29"/>
      <c r="E171" s="29"/>
      <c r="F171" s="29"/>
    </row>
    <row r="172" spans="1:6" s="38" customFormat="1" ht="13.2" x14ac:dyDescent="0.25">
      <c r="A172" s="54"/>
      <c r="B172" s="29"/>
      <c r="C172" s="29"/>
      <c r="D172" s="29"/>
      <c r="E172" s="29"/>
      <c r="F172" s="29"/>
    </row>
    <row r="173" spans="1:6" s="38" customFormat="1" ht="13.2" x14ac:dyDescent="0.25">
      <c r="A173" s="54"/>
      <c r="B173" s="29"/>
      <c r="C173" s="29"/>
      <c r="D173" s="29"/>
      <c r="E173" s="29"/>
      <c r="F173" s="29"/>
    </row>
    <row r="174" spans="1:6" s="38" customFormat="1" ht="13.2" x14ac:dyDescent="0.25">
      <c r="A174" s="54"/>
      <c r="B174" s="29"/>
      <c r="C174" s="29"/>
      <c r="D174" s="29"/>
      <c r="E174" s="29"/>
      <c r="F174" s="29"/>
    </row>
    <row r="175" spans="1:6" s="38" customFormat="1" ht="13.2" x14ac:dyDescent="0.25">
      <c r="A175" s="54"/>
      <c r="B175" s="29"/>
      <c r="C175" s="29"/>
      <c r="D175" s="29"/>
      <c r="E175" s="29"/>
      <c r="F175" s="29"/>
    </row>
    <row r="176" spans="1:6" s="38" customFormat="1" ht="13.2" x14ac:dyDescent="0.25">
      <c r="A176" s="54"/>
      <c r="B176" s="29"/>
      <c r="C176" s="29"/>
      <c r="D176" s="29"/>
      <c r="E176" s="29"/>
      <c r="F176" s="29"/>
    </row>
    <row r="177" spans="1:6" s="38" customFormat="1" ht="13.2" x14ac:dyDescent="0.25">
      <c r="A177" s="54"/>
      <c r="B177" s="29"/>
      <c r="C177" s="29"/>
      <c r="D177" s="29"/>
      <c r="E177" s="29"/>
      <c r="F177" s="29"/>
    </row>
    <row r="178" spans="1:6" s="38" customFormat="1" ht="13.2" x14ac:dyDescent="0.25">
      <c r="A178" s="54"/>
      <c r="B178" s="29"/>
      <c r="C178" s="29"/>
      <c r="D178" s="29"/>
      <c r="E178" s="29"/>
      <c r="F178" s="29"/>
    </row>
    <row r="179" spans="1:6" s="38" customFormat="1" ht="13.2" x14ac:dyDescent="0.25">
      <c r="A179" s="54"/>
      <c r="B179" s="29"/>
      <c r="C179" s="29"/>
      <c r="D179" s="29"/>
      <c r="E179" s="29"/>
      <c r="F179" s="29"/>
    </row>
    <row r="180" spans="1:6" s="38" customFormat="1" ht="13.2" x14ac:dyDescent="0.25">
      <c r="A180" s="54"/>
      <c r="B180" s="29"/>
      <c r="C180" s="29"/>
      <c r="D180" s="29"/>
      <c r="E180" s="29"/>
      <c r="F180" s="29"/>
    </row>
    <row r="181" spans="1:6" s="38" customFormat="1" ht="13.2" x14ac:dyDescent="0.25">
      <c r="A181" s="54"/>
      <c r="B181" s="29"/>
      <c r="C181" s="29"/>
      <c r="D181" s="29"/>
      <c r="E181" s="29"/>
      <c r="F181" s="29"/>
    </row>
    <row r="182" spans="1:6" s="38" customFormat="1" ht="13.2" x14ac:dyDescent="0.25">
      <c r="A182" s="54"/>
      <c r="B182" s="29"/>
      <c r="C182" s="29"/>
      <c r="D182" s="29"/>
      <c r="E182" s="29"/>
      <c r="F182" s="29"/>
    </row>
    <row r="183" spans="1:6" s="38" customFormat="1" ht="13.2" x14ac:dyDescent="0.25">
      <c r="A183" s="54"/>
      <c r="B183" s="29"/>
      <c r="C183" s="29"/>
      <c r="D183" s="29"/>
      <c r="E183" s="29"/>
      <c r="F183" s="29"/>
    </row>
    <row r="184" spans="1:6" s="38" customFormat="1" ht="13.2" x14ac:dyDescent="0.25">
      <c r="A184" s="54"/>
      <c r="B184" s="29"/>
      <c r="C184" s="29"/>
      <c r="D184" s="29"/>
      <c r="E184" s="29"/>
      <c r="F184" s="29"/>
    </row>
    <row r="185" spans="1:6" s="38" customFormat="1" ht="13.2" x14ac:dyDescent="0.25">
      <c r="A185" s="54"/>
      <c r="B185" s="29"/>
      <c r="C185" s="29"/>
      <c r="D185" s="29"/>
      <c r="E185" s="29"/>
      <c r="F185" s="29"/>
    </row>
    <row r="186" spans="1:6" s="38" customFormat="1" ht="13.2" x14ac:dyDescent="0.25">
      <c r="A186" s="54"/>
      <c r="B186" s="29"/>
      <c r="C186" s="29"/>
      <c r="D186" s="29"/>
      <c r="E186" s="29"/>
      <c r="F186" s="29"/>
    </row>
    <row r="187" spans="1:6" s="38" customFormat="1" ht="13.2" x14ac:dyDescent="0.25">
      <c r="A187" s="54"/>
      <c r="B187" s="29"/>
      <c r="C187" s="29"/>
      <c r="D187" s="29"/>
      <c r="E187" s="29"/>
      <c r="F187" s="29"/>
    </row>
    <row r="188" spans="1:6" s="38" customFormat="1" ht="13.2" x14ac:dyDescent="0.25">
      <c r="A188" s="54"/>
      <c r="B188" s="29"/>
      <c r="C188" s="29"/>
      <c r="D188" s="29"/>
      <c r="E188" s="29"/>
      <c r="F188" s="29"/>
    </row>
    <row r="189" spans="1:6" x14ac:dyDescent="0.25">
      <c r="C189" s="29"/>
      <c r="D189" s="29"/>
    </row>
    <row r="190" spans="1:6" x14ac:dyDescent="0.25">
      <c r="C190" s="29"/>
      <c r="D190" s="29"/>
    </row>
    <row r="191" spans="1:6" x14ac:dyDescent="0.25">
      <c r="C191" s="29"/>
      <c r="D191" s="29"/>
    </row>
    <row r="192" spans="1:6" x14ac:dyDescent="0.25">
      <c r="C192" s="29"/>
      <c r="D192" s="29"/>
    </row>
  </sheetData>
  <mergeCells count="2">
    <mergeCell ref="A3:E3"/>
    <mergeCell ref="B7:E7"/>
  </mergeCells>
  <pageMargins left="0.62992125984251968" right="0.23622047244094491" top="0.15748031496062992" bottom="0" header="0" footer="0"/>
  <pageSetup scale="98" orientation="landscape" r:id="rId1"/>
  <headerFooter>
    <oddFooter>&amp;C&amp;"Calibri"&amp;11&amp;K000000&amp;"Calibri"&amp;11&amp;K000000&amp;"Calibri"&amp;11&amp;K000000&amp;"Calibri"&amp;11&amp;K000000&amp;"Calibri"&amp;11&amp;K000000&amp;"Calibri"&amp;11&amp;K000000&amp;"Calibri"&amp;11&amp;K000000&amp;"Calibri"&amp;11&amp;K000000&amp;"Calibri"&amp;11&amp;K000000&amp;"Calibri"&amp;11&amp;K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zoomScale="70" zoomScaleNormal="70" zoomScaleSheetLayoutView="93" workbookViewId="0">
      <selection activeCell="O49" sqref="O49"/>
    </sheetView>
  </sheetViews>
  <sheetFormatPr defaultColWidth="8" defaultRowHeight="13.8" x14ac:dyDescent="0.25"/>
  <cols>
    <col min="1" max="16384" width="8" style="1"/>
  </cols>
  <sheetData/>
  <pageMargins left="0.23622047244094491" right="0" top="0.19685039370078741" bottom="0" header="0.19685039370078741" footer="0"/>
  <pageSetup scale="74" orientation="landscape" r:id="rId1"/>
  <headerFooter>
    <oddFooter>&amp;C&amp;"Calibri"&amp;11&amp;K000000 _x000D_&amp;1#&amp;"Calibri"&amp;10&amp;K000000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DWS Q1 2024 Consensus Report</vt:lpstr>
      <vt:lpstr>Disclaimer</vt:lpstr>
      <vt:lpstr>Cover!Print_Area</vt:lpstr>
      <vt:lpstr>'DWS Q1 2024 Consensus Report'!Print_Area</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Agatha-Dominika Klimek</cp:lastModifiedBy>
  <cp:lastPrinted>2024-01-18T14:16:36Z</cp:lastPrinted>
  <dcterms:created xsi:type="dcterms:W3CDTF">2018-04-20T15:18:15Z</dcterms:created>
  <dcterms:modified xsi:type="dcterms:W3CDTF">2024-04-10T12:15:49Z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2024-04-10T12:15:49Z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7a22767c-e25f-4617-a8c3-e647e724da3a</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